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585" activeTab="1"/>
  </bookViews>
  <sheets>
    <sheet name="ORÇAMENTO" sheetId="1" r:id="rId1"/>
    <sheet name="CRONOGRAMA" sheetId="3" r:id="rId2"/>
  </sheets>
  <definedNames>
    <definedName name="_xlnm.Print_Area" localSheetId="1">CRONOGRAMA!$A$1:$E$49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3" l="1"/>
  <c r="H53" i="1"/>
  <c r="G53" i="1"/>
  <c r="E53" i="1"/>
  <c r="H19" i="1"/>
  <c r="G19" i="1"/>
  <c r="E19" i="1"/>
  <c r="I19" i="1" l="1"/>
  <c r="J19" i="1" s="1"/>
  <c r="L19" i="1" s="1"/>
  <c r="I53" i="1"/>
  <c r="J53" i="1" s="1"/>
  <c r="H32" i="1"/>
  <c r="G32" i="1"/>
  <c r="E32" i="1"/>
  <c r="L53" i="1" l="1"/>
  <c r="M51" i="1" s="1"/>
  <c r="D36" i="3" s="1"/>
  <c r="B36" i="3" s="1"/>
  <c r="I32" i="1"/>
  <c r="J32" i="1" s="1"/>
  <c r="L32" i="1" s="1"/>
  <c r="H49" i="1"/>
  <c r="H50" i="1"/>
  <c r="G49" i="1"/>
  <c r="G50" i="1"/>
  <c r="E49" i="1"/>
  <c r="E50" i="1"/>
  <c r="H33" i="1"/>
  <c r="H34" i="1"/>
  <c r="G33" i="1"/>
  <c r="G34" i="1"/>
  <c r="E33" i="1"/>
  <c r="E34" i="1"/>
  <c r="H22" i="1"/>
  <c r="G22" i="1"/>
  <c r="E22" i="1"/>
  <c r="I49" i="1" l="1"/>
  <c r="I50" i="1"/>
  <c r="I22" i="1"/>
  <c r="J22" i="1" s="1"/>
  <c r="L22" i="1" s="1"/>
  <c r="M17" i="1" s="1"/>
  <c r="I33" i="1"/>
  <c r="J33" i="1" s="1"/>
  <c r="L33" i="1" s="1"/>
  <c r="I34" i="1"/>
  <c r="J34" i="1" s="1"/>
  <c r="J50" i="1"/>
  <c r="L50" i="1" s="1"/>
  <c r="J49" i="1"/>
  <c r="L49" i="1" s="1"/>
  <c r="G48" i="1"/>
  <c r="D17" i="3" l="1"/>
  <c r="L34" i="1"/>
  <c r="E29" i="3"/>
  <c r="E17" i="3"/>
  <c r="H26" i="1"/>
  <c r="H28" i="1"/>
  <c r="H30" i="1"/>
  <c r="H37" i="1"/>
  <c r="H39" i="1"/>
  <c r="H41" i="1"/>
  <c r="H42" i="1"/>
  <c r="H43" i="1"/>
  <c r="H44" i="1"/>
  <c r="H45" i="1"/>
  <c r="H46" i="1"/>
  <c r="H48" i="1"/>
  <c r="G26" i="1" l="1"/>
  <c r="G28" i="1"/>
  <c r="G30" i="1"/>
  <c r="G37" i="1"/>
  <c r="G39" i="1"/>
  <c r="G41" i="1"/>
  <c r="G42" i="1"/>
  <c r="G43" i="1"/>
  <c r="G44" i="1"/>
  <c r="G45" i="1"/>
  <c r="G46" i="1"/>
  <c r="E26" i="1"/>
  <c r="E28" i="1"/>
  <c r="E30" i="1"/>
  <c r="E37" i="1"/>
  <c r="E39" i="1"/>
  <c r="E41" i="1"/>
  <c r="E42" i="1"/>
  <c r="E43" i="1"/>
  <c r="E44" i="1"/>
  <c r="E45" i="1"/>
  <c r="E46" i="1"/>
  <c r="E48" i="1"/>
  <c r="I48" i="1" s="1"/>
  <c r="J48" i="1" s="1"/>
  <c r="L48" i="1" s="1"/>
  <c r="I43" i="1" l="1"/>
  <c r="J43" i="1" s="1"/>
  <c r="L43" i="1" s="1"/>
  <c r="I37" i="1"/>
  <c r="J37" i="1" s="1"/>
  <c r="L37" i="1" s="1"/>
  <c r="I45" i="1"/>
  <c r="J45" i="1" s="1"/>
  <c r="L45" i="1" s="1"/>
  <c r="I44" i="1"/>
  <c r="J44" i="1" s="1"/>
  <c r="L44" i="1" s="1"/>
  <c r="I39" i="1"/>
  <c r="J39" i="1" s="1"/>
  <c r="L39" i="1" s="1"/>
  <c r="I26" i="1"/>
  <c r="J26" i="1" s="1"/>
  <c r="L26" i="1" s="1"/>
  <c r="I46" i="1"/>
  <c r="J46" i="1" s="1"/>
  <c r="L46" i="1" s="1"/>
  <c r="I30" i="1"/>
  <c r="J30" i="1" s="1"/>
  <c r="L30" i="1" s="1"/>
  <c r="I42" i="1"/>
  <c r="J42" i="1" s="1"/>
  <c r="L42" i="1" s="1"/>
  <c r="I41" i="1"/>
  <c r="J41" i="1" s="1"/>
  <c r="L41" i="1" s="1"/>
  <c r="I28" i="1"/>
  <c r="J28" i="1" s="1"/>
  <c r="L28" i="1" s="1"/>
  <c r="M23" i="1" l="1"/>
  <c r="D29" i="3" l="1"/>
  <c r="B29" i="3" s="1"/>
  <c r="M54" i="1"/>
  <c r="D39" i="3" s="1"/>
  <c r="B17" i="3"/>
  <c r="D40" i="3"/>
  <c r="B39" i="3" l="1"/>
  <c r="B40" i="3" s="1"/>
  <c r="C39" i="3" l="1"/>
  <c r="E39" i="3" s="1"/>
  <c r="C40" i="3" l="1"/>
</calcChain>
</file>

<file path=xl/sharedStrings.xml><?xml version="1.0" encoding="utf-8"?>
<sst xmlns="http://schemas.openxmlformats.org/spreadsheetml/2006/main" count="129" uniqueCount="104">
  <si>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</si>
  <si>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</si>
  <si>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</si>
  <si>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</si>
  <si>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</si>
  <si>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</si>
  <si>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</si>
  <si>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</si>
  <si>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 xml:space="preserve"> 2. SERVIÇOS PRELIMINARES/TÉCNICOS</t>
  </si>
  <si>
    <t>M2</t>
  </si>
  <si>
    <t>14. INSTALAÇÕES DE COMBATE A INCÊNDIO</t>
  </si>
  <si>
    <t>14. 3. SINALIZAÇÕES</t>
  </si>
  <si>
    <t>14. 3. 6. PLACA "ALARME DE INCÊNDIO"</t>
  </si>
  <si>
    <t>.1  PLACAS ACRILICAS "ALARME DE INCÊNDIO"</t>
  </si>
  <si>
    <t>UN</t>
  </si>
  <si>
    <t>14. 3. 8. PLACA "ALARME SONORO E VISUAL"</t>
  </si>
  <si>
    <t>.1  PLACAS ACRILICAS "ALARME SONORO E VISUAL"</t>
  </si>
  <si>
    <t>14. 3.11. PLACA "CENTRAL DE DETECÇÃO E ALARME"</t>
  </si>
  <si>
    <t>.1  PLACAS ACRILICAS "CENTRAL DE DETECÇÃO E ALARME"</t>
  </si>
  <si>
    <t>14. 6. ALARME DE INCÊNDIO</t>
  </si>
  <si>
    <t>14. 6. 1. ACIONADOR MANUAL</t>
  </si>
  <si>
    <t>.1  ACIONADOR MANUAL ENDEREÇÁVEL C/MARTELO S/SIRENE (BOTOEIRA)</t>
  </si>
  <si>
    <t>14. 6. 2. DISPOSITIVOS SONOROS</t>
  </si>
  <si>
    <t>.1  AVISADOR SONORO E VISUAL CONVENCIONAL</t>
  </si>
  <si>
    <t>14. 6. 4. CENTRAL DE ALARME</t>
  </si>
  <si>
    <t>.1  CENTRAL DE ALARME TIPO ENDEREÇÁVEL C/BATERIA</t>
  </si>
  <si>
    <t>.2  ELETRODUTO PVC ANTICHAMA VERMELHO 3/4' C/LUVA</t>
  </si>
  <si>
    <t xml:space="preserve">M </t>
  </si>
  <si>
    <t>.3  CURVA ELETRODUTO PVC ANTICHAMA VERMELHO 3/4'</t>
  </si>
  <si>
    <t>.4  CABO BLINDADO 2 VIAS 0,75MM</t>
  </si>
  <si>
    <t>.5  ABRACADEIRA PVC P/ELETRODUTO VERMELHA</t>
  </si>
  <si>
    <t>.6  CAIXA CONDULETE C/TAMPA TIPO T VERMELHA</t>
  </si>
  <si>
    <t xml:space="preserve">14. 6. 6. DETECTORES DE FUMAÇA </t>
  </si>
  <si>
    <t>.1  DETECTOR DE FUMAÇA ENDEREÇÁVEL</t>
  </si>
  <si>
    <t>TOTAL DO ORÇAMENTO</t>
  </si>
  <si>
    <t>Planilha de Orçamento - GLOBAL</t>
  </si>
  <si>
    <r>
      <t xml:space="preserve">Endereço: </t>
    </r>
    <r>
      <rPr>
        <sz val="10"/>
        <color indexed="8"/>
        <rFont val="Arial"/>
        <family val="2"/>
      </rPr>
      <t>Avenida Copacabana, 100</t>
    </r>
  </si>
  <si>
    <r>
      <t xml:space="preserve">Cliente: </t>
    </r>
    <r>
      <rPr>
        <sz val="10"/>
        <color indexed="8"/>
        <rFont val="Arial"/>
        <family val="2"/>
      </rPr>
      <t>Instituto Federal Sul-Rio-Grandense</t>
    </r>
  </si>
  <si>
    <r>
      <t>Cidade</t>
    </r>
    <r>
      <rPr>
        <sz val="10"/>
        <color indexed="8"/>
        <rFont val="Arial"/>
        <family val="2"/>
      </rPr>
      <t>: Sapucaia do Sul/RS</t>
    </r>
  </si>
  <si>
    <t>BDI =</t>
  </si>
  <si>
    <t>Custo Unitario Total</t>
  </si>
  <si>
    <t xml:space="preserve">Custo Direto </t>
  </si>
  <si>
    <t>Sub-Total do Item</t>
  </si>
  <si>
    <t>Total do Item</t>
  </si>
  <si>
    <t>Custo Unitário</t>
  </si>
  <si>
    <t>Custo Parcial</t>
  </si>
  <si>
    <r>
      <t xml:space="preserve">Obra: </t>
    </r>
    <r>
      <rPr>
        <sz val="10"/>
        <color indexed="8"/>
        <rFont val="Arial"/>
        <family val="2"/>
      </rPr>
      <t>022001 - PROJETO ALARME E DETECÇÃO DE INCÊNDIO</t>
    </r>
  </si>
  <si>
    <t>CRONOGRAMA FÍSICO-FINANCEIRO</t>
  </si>
  <si>
    <r>
      <t xml:space="preserve">Endereço: </t>
    </r>
    <r>
      <rPr>
        <sz val="12"/>
        <color indexed="8"/>
        <rFont val="Arial"/>
        <family val="2"/>
      </rPr>
      <t>Av. Copacabana, 100</t>
    </r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</si>
  <si>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</si>
  <si>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r>
      <t xml:space="preserve">Cidade: </t>
    </r>
    <r>
      <rPr>
        <sz val="12"/>
        <color indexed="8"/>
        <rFont val="Arial"/>
        <family val="2"/>
      </rPr>
      <t>Sapucaia do Sul - RS</t>
    </r>
  </si>
  <si>
    <t>ITEM</t>
  </si>
  <si>
    <t>30 dias</t>
  </si>
  <si>
    <t>TOTAL</t>
  </si>
  <si>
    <t>VALOR</t>
  </si>
  <si>
    <t xml:space="preserve"> 1.   PROJETOS</t>
  </si>
  <si>
    <t xml:space="preserve"> 2.   SERVIÇOS PRELIMINARES / TÉCNICOS</t>
  </si>
  <si>
    <t xml:space="preserve"> 3.   MOVIMENTO DE TERRA</t>
  </si>
  <si>
    <t xml:space="preserve"> 4.   INFRA-ESTRUTURA / FUNDAÇÕES SIMPLES</t>
  </si>
  <si>
    <t xml:space="preserve"> 5.   FUNDAÇÕES ESPECIAIS</t>
  </si>
  <si>
    <t xml:space="preserve"> 6.   SUPERESTRUTURA</t>
  </si>
  <si>
    <t xml:space="preserve"> 7.   ALVENARIA / VEDAÇÃO / DIVISÓRIA</t>
  </si>
  <si>
    <t xml:space="preserve"> 8.   ESQUADRIAS</t>
  </si>
  <si>
    <t xml:space="preserve"> 9.   COBERTURA</t>
  </si>
  <si>
    <t>10.   INSTALAÇÕES ELÉTRICAS</t>
  </si>
  <si>
    <t>11.   INSTALAÇÕES REDE LÓGICA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</si>
  <si>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</si>
  <si>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</si>
  <si>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</si>
  <si>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</si>
  <si>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</si>
  <si>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17.   PINTURA</t>
  </si>
  <si>
    <t>18.   SERVIÇOS COMPLEMENTARES</t>
  </si>
  <si>
    <t>19.   PAISAGISMO / URBANIZAÇÃO</t>
  </si>
  <si>
    <t>20.   EQUIPAMENTOS</t>
  </si>
  <si>
    <t>21.   GERENCIAMENTO DE OBRAS / FISCALIZAÇÃO</t>
  </si>
  <si>
    <t>23.   AR CONDICIONADO</t>
  </si>
  <si>
    <t>24.   PISO</t>
  </si>
  <si>
    <t>Total  da Etapa</t>
  </si>
  <si>
    <t>Total Acumulado</t>
  </si>
  <si>
    <t xml:space="preserve"> 2. 8. DEMOLIÇÕES E ROMOÇÕES</t>
  </si>
  <si>
    <t xml:space="preserve"> 2. 8.13. REMOÇÃO DE ESQUADRIAS DE MADEIRA</t>
  </si>
  <si>
    <t>.1  RETIRADA DE ESQUADRIAS</t>
  </si>
  <si>
    <t>14. 5. PORTA CORTA FOGO</t>
  </si>
  <si>
    <t>.1  PORTA CORTA-FOGO COM MOLA PARA FECHAMENTO</t>
  </si>
  <si>
    <t>CJ</t>
  </si>
  <si>
    <t>14. 9. BARRAS ANTIPÂNICO</t>
  </si>
  <si>
    <t>.1  BARRA ANTIPÂNICO COM FECHADURA EXTERNA</t>
  </si>
  <si>
    <r>
      <t xml:space="preserve">Obra: </t>
    </r>
    <r>
      <rPr>
        <sz val="10"/>
        <color indexed="8"/>
        <rFont val="Arial"/>
        <family val="2"/>
      </rPr>
      <t>022001 - PROJETO DE ADEQUAÇÕES AO PPCI</t>
    </r>
  </si>
  <si>
    <t>14. 3.17. PLACA "PORTA CORTA-FOGO'</t>
  </si>
  <si>
    <t>.1  PLACAS "PORTA CORTA-FOGO"</t>
  </si>
  <si>
    <t xml:space="preserve"> 2. 7. PLACAS DE IDENTIFICAÇÃO DE EXERCÍCIO PROFISSIONAL EM OBRAS</t>
  </si>
  <si>
    <t>.1  PLACA DE OBRA-PINTADA/FIXADA ESTRUTURA DE MADEIRA</t>
  </si>
  <si>
    <t>21. GERENCIAMENTO DE OBRA/FISCALIZAÇÃO</t>
  </si>
  <si>
    <t>21. 1. ADMINISTRAÇÃO DE OBRA</t>
  </si>
  <si>
    <t>.1  CONTRAMESTRE</t>
  </si>
  <si>
    <t>MS</t>
  </si>
  <si>
    <t>Julho de 2021</t>
  </si>
  <si>
    <t>DADOS DA EMPRESA</t>
  </si>
  <si>
    <t>Local e Data</t>
  </si>
  <si>
    <t>N° do CREA ou CAU</t>
  </si>
  <si>
    <t>Nome do profissional Responsável</t>
  </si>
  <si>
    <t>Especificação do Cargo/Função</t>
  </si>
  <si>
    <t>INCLUIR LOGOTIPO DA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</si>
</sst>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3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3"/>
      <color indexed="10"/>
      <name val="Arial"/>
      <family val="2"/>
    </font>
    <font>
      <sz val="13"/>
      <color rgb="FFFF0000"/>
      <name val="Arial"/>
      <family val="2"/>
    </font>
    <font>
      <b/>
      <sz val="13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2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</cellStyleXfs>
  <cellXfs count="128">
    <xf numFmtId="0" fontId="0" fillId="0" borderId="0" xfId="0"/>
    <xf numFmtId="0" fontId="3" fillId="0" borderId="0" xfId="0" applyFont="1" applyAlignment="1">
      <alignment horizontal="center"/>
    </xf>
    <xf numFmtId="43" fontId="3" fillId="0" borderId="0" xfId="1" applyFont="1"/>
    <xf numFmtId="43" fontId="4" fillId="0" borderId="10" xfId="1" applyFont="1" applyFill="1" applyBorder="1" applyAlignment="1" applyProtection="1">
      <alignment vertical="top"/>
    </xf>
    <xf numFmtId="43" fontId="4" fillId="0" borderId="10" xfId="1" applyFont="1" applyFill="1" applyBorder="1" applyAlignment="1" applyProtection="1">
      <alignment horizontal="right" vertical="top"/>
    </xf>
    <xf numFmtId="43" fontId="3" fillId="0" borderId="10" xfId="1" applyFont="1" applyFill="1" applyBorder="1" applyAlignment="1" applyProtection="1">
      <alignment horizontal="right" vertical="top"/>
      <protection locked="0"/>
    </xf>
    <xf numFmtId="43" fontId="8" fillId="0" borderId="0" xfId="1" applyFont="1"/>
    <xf numFmtId="10" fontId="11" fillId="0" borderId="10" xfId="0" applyNumberFormat="1" applyFont="1" applyFill="1" applyBorder="1" applyAlignment="1" applyProtection="1">
      <alignment horizontal="center" vertical="top" wrapText="1"/>
    </xf>
    <xf numFmtId="0" fontId="4" fillId="0" borderId="6" xfId="0" applyFont="1" applyFill="1" applyBorder="1" applyAlignment="1" applyProtection="1">
      <alignment vertical="top"/>
    </xf>
    <xf numFmtId="0" fontId="4" fillId="0" borderId="7" xfId="0" applyFont="1" applyFill="1" applyBorder="1" applyAlignment="1" applyProtection="1">
      <alignment vertical="top"/>
    </xf>
    <xf numFmtId="0" fontId="11" fillId="0" borderId="9" xfId="0" applyNumberFormat="1" applyFont="1" applyFill="1" applyBorder="1" applyAlignment="1" applyProtection="1">
      <alignment horizontal="left" vertical="center" wrapText="1"/>
    </xf>
    <xf numFmtId="0" fontId="12" fillId="0" borderId="9" xfId="0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3" fontId="4" fillId="0" borderId="10" xfId="1" applyFont="1" applyFill="1" applyBorder="1" applyAlignment="1" applyProtection="1">
      <alignment horizontal="right" vertical="top"/>
      <protection locked="0"/>
    </xf>
    <xf numFmtId="43" fontId="14" fillId="0" borderId="0" xfId="1" applyFont="1"/>
    <xf numFmtId="43" fontId="4" fillId="0" borderId="0" xfId="1" applyFont="1" applyFill="1"/>
    <xf numFmtId="9" fontId="8" fillId="0" borderId="0" xfId="3" applyFont="1"/>
    <xf numFmtId="9" fontId="14" fillId="0" borderId="0" xfId="3" applyFont="1"/>
    <xf numFmtId="0" fontId="3" fillId="0" borderId="10" xfId="0" applyFont="1" applyBorder="1" applyProtection="1"/>
    <xf numFmtId="0" fontId="4" fillId="0" borderId="10" xfId="0" applyFont="1" applyFill="1" applyBorder="1" applyAlignment="1" applyProtection="1">
      <alignment horizontal="left" vertical="top"/>
    </xf>
    <xf numFmtId="0" fontId="11" fillId="0" borderId="10" xfId="0" applyNumberFormat="1" applyFont="1" applyFill="1" applyBorder="1" applyAlignment="1" applyProtection="1">
      <alignment horizontal="center" vertical="top" wrapText="1"/>
    </xf>
    <xf numFmtId="0" fontId="11" fillId="0" borderId="13" xfId="0" applyNumberFormat="1" applyFont="1" applyFill="1" applyBorder="1" applyAlignment="1" applyProtection="1">
      <alignment horizontal="center" vertical="top" wrapText="1"/>
    </xf>
    <xf numFmtId="9" fontId="15" fillId="0" borderId="10" xfId="3" applyFont="1" applyFill="1" applyBorder="1" applyAlignment="1" applyProtection="1">
      <alignment horizontal="center" vertical="top"/>
    </xf>
    <xf numFmtId="9" fontId="15" fillId="0" borderId="10" xfId="3" applyFont="1" applyFill="1" applyBorder="1" applyAlignment="1" applyProtection="1">
      <alignment horizontal="right" vertical="top"/>
      <protection locked="0"/>
    </xf>
    <xf numFmtId="0" fontId="16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43" fontId="19" fillId="0" borderId="0" xfId="1" applyFont="1"/>
    <xf numFmtId="0" fontId="18" fillId="0" borderId="0" xfId="0" applyFont="1" applyAlignment="1" applyProtection="1">
      <alignment horizontal="center"/>
      <protection locked="0"/>
    </xf>
    <xf numFmtId="43" fontId="21" fillId="0" borderId="0" xfId="1" applyFont="1" applyAlignment="1"/>
    <xf numFmtId="43" fontId="20" fillId="0" borderId="0" xfId="1" applyFont="1" applyAlignment="1"/>
    <xf numFmtId="0" fontId="14" fillId="0" borderId="0" xfId="0" applyFont="1" applyProtection="1">
      <protection locked="0"/>
    </xf>
    <xf numFmtId="43" fontId="14" fillId="0" borderId="0" xfId="1" applyFont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9" fontId="14" fillId="0" borderId="0" xfId="3" applyFont="1" applyProtection="1">
      <protection locked="0"/>
    </xf>
    <xf numFmtId="0" fontId="3" fillId="0" borderId="0" xfId="0" applyFont="1" applyProtection="1">
      <protection locked="0"/>
    </xf>
    <xf numFmtId="43" fontId="3" fillId="0" borderId="0" xfId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3" fontId="3" fillId="0" borderId="0" xfId="1" applyFont="1" applyProtection="1">
      <protection locked="0"/>
    </xf>
    <xf numFmtId="9" fontId="3" fillId="0" borderId="0" xfId="3" applyFont="1" applyProtection="1">
      <protection locked="0"/>
    </xf>
    <xf numFmtId="43" fontId="4" fillId="0" borderId="0" xfId="1" applyFont="1" applyFill="1" applyProtection="1">
      <protection locked="0"/>
    </xf>
    <xf numFmtId="43" fontId="3" fillId="3" borderId="24" xfId="1" applyFont="1" applyFill="1" applyBorder="1" applyProtection="1">
      <protection locked="0"/>
    </xf>
    <xf numFmtId="0" fontId="2" fillId="3" borderId="0" xfId="4" applyFill="1" applyProtection="1">
      <protection locked="0"/>
    </xf>
    <xf numFmtId="9" fontId="3" fillId="3" borderId="24" xfId="3" applyFont="1" applyFill="1" applyBorder="1" applyProtection="1">
      <protection locked="0"/>
    </xf>
    <xf numFmtId="43" fontId="7" fillId="3" borderId="24" xfId="1" applyFont="1" applyFill="1" applyBorder="1" applyProtection="1">
      <protection locked="0"/>
    </xf>
    <xf numFmtId="43" fontId="2" fillId="0" borderId="10" xfId="1" applyFont="1" applyBorder="1" applyProtection="1">
      <protection locked="0"/>
    </xf>
    <xf numFmtId="0" fontId="2" fillId="0" borderId="10" xfId="4" applyBorder="1" applyProtection="1">
      <protection locked="0"/>
    </xf>
    <xf numFmtId="9" fontId="15" fillId="0" borderId="10" xfId="3" applyFont="1" applyBorder="1" applyProtection="1">
      <protection locked="0"/>
    </xf>
    <xf numFmtId="43" fontId="7" fillId="0" borderId="10" xfId="1" applyFont="1" applyFill="1" applyBorder="1" applyProtection="1">
      <protection locked="0"/>
    </xf>
    <xf numFmtId="43" fontId="3" fillId="0" borderId="10" xfId="1" applyFont="1" applyBorder="1" applyProtection="1">
      <protection locked="0"/>
    </xf>
    <xf numFmtId="43" fontId="3" fillId="3" borderId="10" xfId="1" applyFont="1" applyFill="1" applyBorder="1" applyProtection="1">
      <protection locked="0"/>
    </xf>
    <xf numFmtId="0" fontId="2" fillId="3" borderId="10" xfId="4" applyFill="1" applyBorder="1" applyProtection="1">
      <protection locked="0"/>
    </xf>
    <xf numFmtId="9" fontId="15" fillId="3" borderId="10" xfId="3" applyFont="1" applyFill="1" applyBorder="1" applyProtection="1">
      <protection locked="0"/>
    </xf>
    <xf numFmtId="43" fontId="7" fillId="3" borderId="10" xfId="1" applyFont="1" applyFill="1" applyBorder="1" applyProtection="1">
      <protection locked="0"/>
    </xf>
    <xf numFmtId="43" fontId="7" fillId="0" borderId="10" xfId="1" applyFont="1" applyBorder="1" applyProtection="1">
      <protection locked="0"/>
    </xf>
    <xf numFmtId="43" fontId="2" fillId="3" borderId="10" xfId="1" applyFont="1" applyFill="1" applyBorder="1" applyProtection="1">
      <protection locked="0"/>
    </xf>
    <xf numFmtId="43" fontId="8" fillId="0" borderId="0" xfId="1" applyFont="1" applyProtection="1">
      <protection locked="0"/>
    </xf>
    <xf numFmtId="9" fontId="8" fillId="0" borderId="0" xfId="3" applyFont="1" applyProtection="1">
      <protection locked="0"/>
    </xf>
    <xf numFmtId="0" fontId="4" fillId="3" borderId="10" xfId="0" applyFont="1" applyFill="1" applyBorder="1" applyAlignment="1" applyProtection="1">
      <alignment horizontal="left" vertical="top"/>
    </xf>
    <xf numFmtId="43" fontId="3" fillId="3" borderId="24" xfId="1" applyFont="1" applyFill="1" applyBorder="1" applyProtection="1"/>
    <xf numFmtId="0" fontId="3" fillId="3" borderId="24" xfId="4" applyFont="1" applyFill="1" applyBorder="1" applyAlignment="1" applyProtection="1">
      <alignment horizontal="center"/>
    </xf>
    <xf numFmtId="43" fontId="2" fillId="0" borderId="10" xfId="1" applyFont="1" applyBorder="1" applyProtection="1"/>
    <xf numFmtId="0" fontId="2" fillId="0" borderId="10" xfId="4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left" vertical="top"/>
    </xf>
    <xf numFmtId="43" fontId="3" fillId="0" borderId="10" xfId="1" applyFont="1" applyFill="1" applyBorder="1" applyAlignment="1" applyProtection="1">
      <alignment horizontal="right" vertical="top"/>
    </xf>
    <xf numFmtId="0" fontId="3" fillId="0" borderId="10" xfId="4" applyFont="1" applyFill="1" applyBorder="1" applyAlignment="1" applyProtection="1">
      <alignment horizontal="center" vertical="top"/>
    </xf>
    <xf numFmtId="43" fontId="3" fillId="0" borderId="10" xfId="1" applyFont="1" applyBorder="1" applyProtection="1"/>
    <xf numFmtId="0" fontId="3" fillId="0" borderId="10" xfId="4" applyFont="1" applyBorder="1" applyAlignment="1" applyProtection="1">
      <alignment horizontal="center"/>
    </xf>
    <xf numFmtId="43" fontId="3" fillId="3" borderId="10" xfId="1" applyFont="1" applyFill="1" applyBorder="1" applyProtection="1"/>
    <xf numFmtId="0" fontId="3" fillId="3" borderId="10" xfId="4" applyFont="1" applyFill="1" applyBorder="1" applyAlignment="1" applyProtection="1">
      <alignment horizontal="center"/>
    </xf>
    <xf numFmtId="43" fontId="2" fillId="3" borderId="10" xfId="1" applyFont="1" applyFill="1" applyBorder="1" applyProtection="1"/>
    <xf numFmtId="0" fontId="2" fillId="3" borderId="10" xfId="4" applyFill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7" fontId="6" fillId="0" borderId="10" xfId="2" quotePrefix="1" applyNumberFormat="1" applyFont="1" applyFill="1" applyBorder="1" applyAlignment="1" applyProtection="1">
      <alignment horizontal="center" vertical="center" wrapText="1"/>
      <protection locked="0"/>
    </xf>
    <xf numFmtId="164" fontId="11" fillId="0" borderId="10" xfId="0" applyNumberFormat="1" applyFont="1" applyFill="1" applyBorder="1" applyAlignment="1" applyProtection="1">
      <alignment horizontal="center" vertical="center" wrapText="1"/>
      <protection locked="0"/>
    </xf>
    <xf numFmtId="10" fontId="11" fillId="0" borderId="13" xfId="2" applyNumberFormat="1" applyFont="1" applyFill="1" applyBorder="1" applyAlignment="1" applyProtection="1">
      <alignment horizontal="center" vertical="center" wrapText="1"/>
      <protection locked="0"/>
    </xf>
    <xf numFmtId="43" fontId="6" fillId="0" borderId="10" xfId="2" quotePrefix="1" applyNumberFormat="1" applyFont="1" applyFill="1" applyBorder="1" applyAlignment="1" applyProtection="1">
      <alignment horizontal="center" vertical="center" wrapText="1"/>
      <protection locked="0"/>
    </xf>
    <xf numFmtId="7" fontId="12" fillId="0" borderId="10" xfId="2" quotePrefix="1" applyNumberFormat="1" applyFont="1" applyFill="1" applyBorder="1" applyAlignment="1" applyProtection="1">
      <alignment horizontal="center" vertical="center" wrapText="1"/>
      <protection locked="0"/>
    </xf>
    <xf numFmtId="10" fontId="11" fillId="0" borderId="10" xfId="2" quotePrefix="1" applyNumberFormat="1" applyFont="1" applyFill="1" applyBorder="1" applyAlignment="1" applyProtection="1">
      <alignment horizontal="center" vertical="center" wrapText="1"/>
      <protection locked="0"/>
    </xf>
    <xf numFmtId="7" fontId="13" fillId="0" borderId="22" xfId="2" quotePrefix="1" applyNumberFormat="1" applyFont="1" applyFill="1" applyBorder="1" applyAlignment="1" applyProtection="1">
      <alignment horizontal="center" vertical="center" wrapText="1"/>
      <protection locked="0"/>
    </xf>
    <xf numFmtId="10" fontId="6" fillId="0" borderId="22" xfId="2" quotePrefix="1" applyNumberFormat="1" applyFont="1" applyFill="1" applyBorder="1" applyAlignment="1" applyProtection="1">
      <alignment horizontal="center" vertical="center" wrapText="1"/>
      <protection locked="0"/>
    </xf>
    <xf numFmtId="164" fontId="12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10" fontId="13" fillId="0" borderId="23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43" fontId="0" fillId="0" borderId="0" xfId="0" applyNumberFormat="1" applyProtection="1">
      <protection locked="0"/>
    </xf>
    <xf numFmtId="10" fontId="8" fillId="0" borderId="0" xfId="0" applyNumberFormat="1" applyFont="1" applyProtection="1">
      <protection locked="0"/>
    </xf>
    <xf numFmtId="43" fontId="21" fillId="0" borderId="0" xfId="1" applyFont="1" applyAlignment="1" applyProtection="1">
      <protection locked="0"/>
    </xf>
    <xf numFmtId="43" fontId="20" fillId="0" borderId="0" xfId="1" applyFont="1" applyAlignment="1" applyProtection="1">
      <protection locked="0"/>
    </xf>
    <xf numFmtId="0" fontId="9" fillId="0" borderId="10" xfId="0" applyFont="1" applyFill="1" applyBorder="1" applyAlignment="1" applyProtection="1">
      <alignment vertical="top"/>
    </xf>
    <xf numFmtId="0" fontId="9" fillId="0" borderId="13" xfId="0" applyFont="1" applyFill="1" applyBorder="1" applyAlignment="1" applyProtection="1">
      <alignment vertical="top"/>
    </xf>
    <xf numFmtId="10" fontId="6" fillId="0" borderId="10" xfId="0" applyNumberFormat="1" applyFont="1" applyFill="1" applyBorder="1" applyAlignment="1" applyProtection="1">
      <alignment horizontal="center" vertical="center" wrapText="1"/>
    </xf>
    <xf numFmtId="10" fontId="6" fillId="0" borderId="10" xfId="2" applyNumberFormat="1" applyFont="1" applyFill="1" applyBorder="1" applyAlignment="1" applyProtection="1">
      <alignment horizontal="center" vertical="center" wrapText="1"/>
    </xf>
    <xf numFmtId="0" fontId="2" fillId="0" borderId="10" xfId="4" applyFont="1" applyFill="1" applyBorder="1" applyAlignment="1" applyProtection="1">
      <alignment horizontal="center" vertical="top"/>
    </xf>
    <xf numFmtId="43" fontId="21" fillId="0" borderId="0" xfId="1" applyFont="1" applyAlignment="1" applyProtection="1">
      <alignment horizontal="center"/>
      <protection locked="0"/>
    </xf>
    <xf numFmtId="43" fontId="20" fillId="0" borderId="0" xfId="1" applyFont="1" applyAlignment="1" applyProtection="1">
      <alignment horizontal="center"/>
      <protection locked="0"/>
    </xf>
    <xf numFmtId="43" fontId="4" fillId="2" borderId="10" xfId="1" applyFont="1" applyFill="1" applyBorder="1" applyAlignment="1" applyProtection="1">
      <alignment horizontal="center" vertical="top"/>
    </xf>
    <xf numFmtId="43" fontId="3" fillId="0" borderId="10" xfId="1" applyFont="1" applyFill="1" applyBorder="1" applyAlignment="1" applyProtection="1">
      <alignment horizontal="center" vertical="center" wrapText="1"/>
    </xf>
    <xf numFmtId="43" fontId="4" fillId="0" borderId="10" xfId="1" applyFont="1" applyFill="1" applyBorder="1" applyAlignment="1" applyProtection="1">
      <alignment horizontal="center" vertical="center" wrapText="1"/>
    </xf>
    <xf numFmtId="9" fontId="3" fillId="0" borderId="10" xfId="3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0" xfId="0" applyFont="1" applyBorder="1" applyProtection="1"/>
    <xf numFmtId="43" fontId="3" fillId="0" borderId="10" xfId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left" vertical="top"/>
    </xf>
    <xf numFmtId="0" fontId="4" fillId="0" borderId="7" xfId="0" applyFont="1" applyFill="1" applyBorder="1" applyAlignment="1" applyProtection="1">
      <alignment horizontal="left" vertical="top"/>
    </xf>
    <xf numFmtId="43" fontId="4" fillId="0" borderId="7" xfId="1" applyFont="1" applyFill="1" applyBorder="1" applyAlignment="1" applyProtection="1">
      <alignment horizontal="left" vertical="top"/>
    </xf>
    <xf numFmtId="43" fontId="4" fillId="0" borderId="8" xfId="1" applyFont="1" applyFill="1" applyBorder="1" applyAlignment="1" applyProtection="1">
      <alignment horizontal="left" vertical="top"/>
    </xf>
    <xf numFmtId="0" fontId="4" fillId="0" borderId="9" xfId="0" applyFont="1" applyFill="1" applyBorder="1" applyAlignment="1" applyProtection="1">
      <alignment horizontal="left" vertical="top"/>
    </xf>
    <xf numFmtId="0" fontId="4" fillId="0" borderId="10" xfId="0" applyFont="1" applyFill="1" applyBorder="1" applyAlignment="1" applyProtection="1">
      <alignment horizontal="left" vertical="top"/>
    </xf>
    <xf numFmtId="43" fontId="2" fillId="0" borderId="11" xfId="1" applyFont="1" applyFill="1" applyBorder="1" applyAlignment="1" applyProtection="1">
      <alignment horizontal="center" vertical="top"/>
    </xf>
    <xf numFmtId="43" fontId="3" fillId="0" borderId="12" xfId="1" applyFont="1" applyFill="1" applyBorder="1" applyAlignment="1" applyProtection="1">
      <alignment horizontal="center" vertical="top"/>
    </xf>
    <xf numFmtId="2" fontId="22" fillId="0" borderId="0" xfId="0" applyNumberFormat="1" applyFont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</xf>
    <xf numFmtId="0" fontId="11" fillId="0" borderId="19" xfId="0" applyNumberFormat="1" applyFont="1" applyFill="1" applyBorder="1" applyAlignment="1" applyProtection="1">
      <alignment horizontal="center" vertical="center" wrapText="1"/>
    </xf>
    <xf numFmtId="0" fontId="11" fillId="0" borderId="20" xfId="0" applyNumberFormat="1" applyFont="1" applyFill="1" applyBorder="1" applyAlignment="1" applyProtection="1">
      <alignment horizontal="center" vertical="center" wrapText="1"/>
    </xf>
    <xf numFmtId="0" fontId="11" fillId="0" borderId="10" xfId="0" applyNumberFormat="1" applyFont="1" applyFill="1" applyBorder="1" applyAlignment="1" applyProtection="1">
      <alignment horizontal="center" vertical="top" wrapText="1"/>
    </xf>
    <xf numFmtId="0" fontId="11" fillId="0" borderId="13" xfId="0" applyNumberFormat="1" applyFont="1" applyFill="1" applyBorder="1" applyAlignment="1" applyProtection="1">
      <alignment horizontal="center" vertical="top" wrapText="1"/>
    </xf>
    <xf numFmtId="0" fontId="9" fillId="0" borderId="18" xfId="0" applyFont="1" applyFill="1" applyBorder="1" applyAlignment="1" applyProtection="1">
      <alignment horizontal="left" vertical="top"/>
    </xf>
    <xf numFmtId="0" fontId="9" fillId="0" borderId="17" xfId="0" applyFont="1" applyFill="1" applyBorder="1" applyAlignment="1" applyProtection="1">
      <alignment horizontal="left" vertical="top"/>
    </xf>
    <xf numFmtId="43" fontId="18" fillId="0" borderId="0" xfId="1" applyFont="1" applyAlignment="1" applyProtection="1">
      <alignment horizontal="center"/>
      <protection locked="0"/>
    </xf>
  </cellXfs>
  <cellStyles count="6">
    <cellStyle name="Moeda" xfId="2" builtinId="4"/>
    <cellStyle name="Normal" xfId="0" builtinId="0"/>
    <cellStyle name="Normal 2" xfId="4"/>
    <cellStyle name="Normal 3" xfId="5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view="pageBreakPreview" topLeftCell="A27" zoomScaleNormal="100" zoomScaleSheetLayoutView="100" workbookViewId="0">
      <selection activeCell="O37" sqref="O37"/>
    </sheetView>
  </sheetViews>
  <sheetFormatPr defaultRowHeight="15" x14ac:dyDescent="0.25"/>
  <cols>
    <col min="1" max="1" width="69.5703125" style="13" customWidth="1"/>
    <col min="2" max="2" width="9.28515625" style="16" bestFit="1" customWidth="1"/>
    <col min="3" max="3" width="9.140625" style="14"/>
    <col min="4" max="8" width="9.42578125" style="16" bestFit="1" customWidth="1"/>
    <col min="9" max="9" width="10.28515625" style="16" bestFit="1" customWidth="1"/>
    <col min="10" max="10" width="9" style="16" customWidth="1"/>
    <col min="11" max="11" width="9.42578125" style="19" bestFit="1" customWidth="1"/>
    <col min="12" max="12" width="10.42578125" style="16" bestFit="1" customWidth="1"/>
    <col min="13" max="13" width="12" style="16" bestFit="1" customWidth="1"/>
  </cols>
  <sheetData>
    <row r="1" spans="1:13" x14ac:dyDescent="0.25">
      <c r="A1" s="32"/>
      <c r="B1" s="33"/>
      <c r="C1" s="34"/>
      <c r="D1" s="33"/>
      <c r="E1" s="33"/>
      <c r="F1" s="33"/>
      <c r="G1" s="33"/>
      <c r="H1" s="33"/>
      <c r="I1" s="33"/>
      <c r="J1" s="33"/>
      <c r="K1" s="35"/>
      <c r="L1" s="33"/>
      <c r="M1" s="33"/>
    </row>
    <row r="2" spans="1:13" x14ac:dyDescent="0.25">
      <c r="A2" s="32"/>
      <c r="B2" s="33"/>
      <c r="C2" s="34"/>
      <c r="D2" s="33"/>
      <c r="E2" s="33"/>
      <c r="F2" s="33"/>
      <c r="G2" s="33"/>
      <c r="H2" s="33"/>
      <c r="I2" s="33"/>
      <c r="J2" s="33"/>
      <c r="K2" s="35"/>
      <c r="L2" s="33"/>
      <c r="M2" s="33"/>
    </row>
    <row r="3" spans="1:13" x14ac:dyDescent="0.25">
      <c r="A3" s="32"/>
      <c r="B3" s="33"/>
      <c r="C3" s="34"/>
      <c r="D3" s="33"/>
      <c r="E3" s="33"/>
      <c r="F3" s="33"/>
      <c r="G3" s="33"/>
      <c r="H3" s="33"/>
      <c r="I3" s="33"/>
      <c r="J3" s="33"/>
      <c r="K3" s="35"/>
      <c r="L3" s="33"/>
      <c r="M3" s="33"/>
    </row>
    <row r="4" spans="1:13" x14ac:dyDescent="0.25">
      <c r="A4" s="26" t="s">
        <v>98</v>
      </c>
      <c r="B4" s="33"/>
      <c r="C4" s="34"/>
      <c r="D4" s="33"/>
      <c r="E4" s="33"/>
      <c r="F4" s="33"/>
      <c r="G4" s="33"/>
      <c r="H4" s="33"/>
      <c r="I4" s="33"/>
      <c r="J4" s="33"/>
      <c r="K4" s="35"/>
      <c r="L4" s="33"/>
      <c r="M4" s="33"/>
    </row>
    <row r="5" spans="1:13" x14ac:dyDescent="0.25">
      <c r="A5" s="26" t="s">
        <v>98</v>
      </c>
      <c r="B5" s="33"/>
      <c r="C5" s="34"/>
      <c r="D5" s="33"/>
      <c r="E5" s="33"/>
      <c r="F5" s="33"/>
      <c r="G5" s="33"/>
      <c r="H5" s="33"/>
      <c r="I5" s="33"/>
      <c r="J5" s="33"/>
      <c r="K5" s="35"/>
      <c r="L5" s="33"/>
      <c r="M5" s="33"/>
    </row>
    <row r="6" spans="1:13" x14ac:dyDescent="0.25">
      <c r="A6" s="36"/>
      <c r="B6" s="37"/>
      <c r="C6" s="38"/>
      <c r="D6" s="39"/>
      <c r="E6" s="39"/>
      <c r="F6" s="39"/>
      <c r="G6" s="39"/>
      <c r="H6" s="39"/>
      <c r="I6" s="39"/>
      <c r="J6" s="39"/>
      <c r="K6" s="40"/>
      <c r="L6" s="39"/>
      <c r="M6" s="41"/>
    </row>
    <row r="7" spans="1:13" x14ac:dyDescent="0.25">
      <c r="A7" s="36"/>
      <c r="B7" s="37"/>
      <c r="C7" s="38"/>
      <c r="D7" s="39"/>
      <c r="E7" s="39"/>
      <c r="F7" s="39"/>
      <c r="G7" s="39"/>
      <c r="H7" s="39"/>
      <c r="I7" s="39"/>
      <c r="J7" s="39"/>
      <c r="K7" s="40"/>
      <c r="L7" s="39"/>
      <c r="M7" s="41"/>
    </row>
    <row r="8" spans="1:13" x14ac:dyDescent="0.25">
      <c r="A8" s="36"/>
      <c r="B8" s="37"/>
      <c r="C8" s="38"/>
      <c r="D8" s="39"/>
      <c r="E8" s="39"/>
      <c r="F8" s="39"/>
      <c r="G8" s="39"/>
      <c r="H8" s="39"/>
      <c r="I8" s="39"/>
      <c r="J8" s="39"/>
      <c r="K8" s="40"/>
      <c r="L8" s="39"/>
      <c r="M8" s="41"/>
    </row>
    <row r="9" spans="1:13" x14ac:dyDescent="0.25">
      <c r="A9" s="36"/>
      <c r="B9" s="37"/>
      <c r="C9" s="38"/>
      <c r="D9" s="39"/>
      <c r="E9" s="39"/>
      <c r="F9" s="39"/>
      <c r="G9" s="39"/>
      <c r="H9" s="39"/>
      <c r="I9" s="39"/>
      <c r="J9" s="39"/>
      <c r="K9" s="40"/>
      <c r="L9" s="39"/>
      <c r="M9" s="41"/>
    </row>
    <row r="10" spans="1:13" ht="15" customHeight="1" x14ac:dyDescent="0.25">
      <c r="A10" s="103" t="s">
        <v>35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5"/>
    </row>
    <row r="11" spans="1:13" ht="15" customHeight="1" thickBot="1" x14ac:dyDescent="0.3">
      <c r="A11" s="106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</row>
    <row r="12" spans="1:13" ht="15" customHeight="1" x14ac:dyDescent="0.25">
      <c r="A12" s="109" t="s">
        <v>88</v>
      </c>
      <c r="B12" s="110"/>
      <c r="C12" s="110"/>
      <c r="D12" s="110"/>
      <c r="E12" s="110"/>
      <c r="F12" s="111" t="s">
        <v>36</v>
      </c>
      <c r="G12" s="111"/>
      <c r="H12" s="111"/>
      <c r="I12" s="111"/>
      <c r="J12" s="111"/>
      <c r="K12" s="111"/>
      <c r="L12" s="111"/>
      <c r="M12" s="112"/>
    </row>
    <row r="13" spans="1:13" ht="15" customHeight="1" x14ac:dyDescent="0.25">
      <c r="A13" s="113" t="s">
        <v>37</v>
      </c>
      <c r="B13" s="114"/>
      <c r="C13" s="114"/>
      <c r="D13" s="114"/>
      <c r="E13" s="114"/>
      <c r="F13" s="3" t="s">
        <v>38</v>
      </c>
      <c r="G13" s="3"/>
      <c r="H13" s="3"/>
      <c r="I13" s="3"/>
      <c r="J13" s="4" t="s">
        <v>39</v>
      </c>
      <c r="K13" s="24">
        <v>0.25</v>
      </c>
      <c r="L13" s="115" t="s">
        <v>97</v>
      </c>
      <c r="M13" s="116"/>
    </row>
    <row r="14" spans="1:13" ht="15" customHeight="1" x14ac:dyDescent="0.25">
      <c r="A14" s="100" t="s">
        <v>3</v>
      </c>
      <c r="B14" s="102" t="s">
        <v>4</v>
      </c>
      <c r="C14" s="100" t="s">
        <v>5</v>
      </c>
      <c r="D14" s="97" t="s">
        <v>0</v>
      </c>
      <c r="E14" s="97"/>
      <c r="F14" s="97" t="s">
        <v>1</v>
      </c>
      <c r="G14" s="97"/>
      <c r="H14" s="97" t="s">
        <v>40</v>
      </c>
      <c r="I14" s="97" t="s">
        <v>41</v>
      </c>
      <c r="J14" s="97" t="s">
        <v>2</v>
      </c>
      <c r="K14" s="97"/>
      <c r="L14" s="97" t="s">
        <v>42</v>
      </c>
      <c r="M14" s="98" t="s">
        <v>43</v>
      </c>
    </row>
    <row r="15" spans="1:13" ht="15" customHeight="1" x14ac:dyDescent="0.25">
      <c r="A15" s="101"/>
      <c r="B15" s="102"/>
      <c r="C15" s="100"/>
      <c r="D15" s="97" t="s">
        <v>44</v>
      </c>
      <c r="E15" s="97" t="s">
        <v>45</v>
      </c>
      <c r="F15" s="97" t="s">
        <v>44</v>
      </c>
      <c r="G15" s="97" t="s">
        <v>45</v>
      </c>
      <c r="H15" s="97"/>
      <c r="I15" s="97"/>
      <c r="J15" s="97" t="s">
        <v>6</v>
      </c>
      <c r="K15" s="99" t="s">
        <v>7</v>
      </c>
      <c r="L15" s="97"/>
      <c r="M15" s="98"/>
    </row>
    <row r="16" spans="1:13" ht="15.75" customHeight="1" x14ac:dyDescent="0.25">
      <c r="A16" s="101"/>
      <c r="B16" s="102"/>
      <c r="C16" s="100"/>
      <c r="D16" s="97"/>
      <c r="E16" s="97"/>
      <c r="F16" s="97"/>
      <c r="G16" s="97"/>
      <c r="H16" s="97"/>
      <c r="I16" s="97"/>
      <c r="J16" s="97"/>
      <c r="K16" s="99"/>
      <c r="L16" s="97"/>
      <c r="M16" s="98"/>
    </row>
    <row r="17" spans="1:13" ht="15.75" customHeight="1" x14ac:dyDescent="0.25">
      <c r="A17" s="59" t="s">
        <v>8</v>
      </c>
      <c r="B17" s="60"/>
      <c r="C17" s="61"/>
      <c r="D17" s="43"/>
      <c r="E17" s="42"/>
      <c r="F17" s="43"/>
      <c r="G17" s="42"/>
      <c r="H17" s="42"/>
      <c r="I17" s="42"/>
      <c r="J17" s="42"/>
      <c r="K17" s="44"/>
      <c r="L17" s="42"/>
      <c r="M17" s="45">
        <f>SUM(L19:L22)</f>
        <v>0</v>
      </c>
    </row>
    <row r="18" spans="1:13" ht="15.75" customHeight="1" x14ac:dyDescent="0.25">
      <c r="A18" s="21" t="s">
        <v>91</v>
      </c>
      <c r="B18" s="62"/>
      <c r="C18" s="63"/>
      <c r="D18" s="47"/>
      <c r="E18" s="46"/>
      <c r="F18" s="5"/>
      <c r="G18" s="46"/>
      <c r="H18" s="46"/>
      <c r="I18" s="46"/>
      <c r="J18" s="46"/>
      <c r="K18" s="48"/>
      <c r="L18" s="46"/>
      <c r="M18" s="49"/>
    </row>
    <row r="19" spans="1:13" ht="15.75" customHeight="1" x14ac:dyDescent="0.25">
      <c r="A19" s="64" t="s">
        <v>92</v>
      </c>
      <c r="B19" s="65">
        <v>3</v>
      </c>
      <c r="C19" s="93" t="s">
        <v>9</v>
      </c>
      <c r="D19" s="5"/>
      <c r="E19" s="5">
        <f>B19*D19</f>
        <v>0</v>
      </c>
      <c r="F19" s="5"/>
      <c r="G19" s="5">
        <f>B19*F19</f>
        <v>0</v>
      </c>
      <c r="H19" s="5">
        <f>D19+F19</f>
        <v>0</v>
      </c>
      <c r="I19" s="5">
        <f>E19+G19</f>
        <v>0</v>
      </c>
      <c r="J19" s="5">
        <f t="shared" ref="J19" si="0">I19*K19</f>
        <v>0</v>
      </c>
      <c r="K19" s="25">
        <v>0.25</v>
      </c>
      <c r="L19" s="5">
        <f t="shared" ref="L19" si="1">I19+J19</f>
        <v>0</v>
      </c>
      <c r="M19" s="49"/>
    </row>
    <row r="20" spans="1:13" ht="15.75" customHeight="1" x14ac:dyDescent="0.25">
      <c r="A20" s="21" t="s">
        <v>80</v>
      </c>
      <c r="B20" s="67"/>
      <c r="C20" s="68"/>
      <c r="D20" s="47"/>
      <c r="E20" s="50"/>
      <c r="F20" s="47"/>
      <c r="G20" s="50"/>
      <c r="H20" s="50"/>
      <c r="I20" s="50"/>
      <c r="J20" s="50"/>
      <c r="K20" s="48"/>
      <c r="L20" s="50"/>
      <c r="M20" s="49"/>
    </row>
    <row r="21" spans="1:13" ht="15.75" customHeight="1" x14ac:dyDescent="0.25">
      <c r="A21" s="21" t="s">
        <v>81</v>
      </c>
      <c r="B21" s="67"/>
      <c r="C21" s="68"/>
      <c r="D21" s="47"/>
      <c r="E21" s="50"/>
      <c r="F21" s="47"/>
      <c r="G21" s="50"/>
      <c r="H21" s="50"/>
      <c r="I21" s="50"/>
      <c r="J21" s="50"/>
      <c r="K21" s="48"/>
      <c r="L21" s="50"/>
      <c r="M21" s="49"/>
    </row>
    <row r="22" spans="1:13" ht="15.75" customHeight="1" x14ac:dyDescent="0.25">
      <c r="A22" s="64" t="s">
        <v>82</v>
      </c>
      <c r="B22" s="65">
        <v>1.89</v>
      </c>
      <c r="C22" s="66" t="s">
        <v>9</v>
      </c>
      <c r="D22" s="5"/>
      <c r="E22" s="5">
        <f>B22*D22</f>
        <v>0</v>
      </c>
      <c r="F22" s="5"/>
      <c r="G22" s="5">
        <f>B22*F22</f>
        <v>0</v>
      </c>
      <c r="H22" s="5">
        <f>D22+F22</f>
        <v>0</v>
      </c>
      <c r="I22" s="5">
        <f>E22+G22</f>
        <v>0</v>
      </c>
      <c r="J22" s="5">
        <f t="shared" ref="J22" si="2">I22*K22</f>
        <v>0</v>
      </c>
      <c r="K22" s="25">
        <v>0.25</v>
      </c>
      <c r="L22" s="5">
        <f t="shared" ref="L22" si="3">I22+J22</f>
        <v>0</v>
      </c>
      <c r="M22" s="49"/>
    </row>
    <row r="23" spans="1:13" ht="15.75" customHeight="1" x14ac:dyDescent="0.25">
      <c r="A23" s="59" t="s">
        <v>10</v>
      </c>
      <c r="B23" s="69"/>
      <c r="C23" s="70"/>
      <c r="D23" s="52"/>
      <c r="E23" s="51"/>
      <c r="F23" s="52"/>
      <c r="G23" s="51"/>
      <c r="H23" s="51"/>
      <c r="I23" s="51"/>
      <c r="J23" s="51"/>
      <c r="K23" s="53"/>
      <c r="L23" s="51"/>
      <c r="M23" s="54">
        <f>SUM(L26:L50)</f>
        <v>0</v>
      </c>
    </row>
    <row r="24" spans="1:13" x14ac:dyDescent="0.25">
      <c r="A24" s="21" t="s">
        <v>11</v>
      </c>
      <c r="B24" s="67"/>
      <c r="C24" s="68"/>
      <c r="D24" s="47"/>
      <c r="E24" s="5"/>
      <c r="F24" s="47"/>
      <c r="G24" s="5"/>
      <c r="H24" s="5"/>
      <c r="I24" s="5"/>
      <c r="J24" s="5"/>
      <c r="K24" s="25"/>
      <c r="L24" s="5"/>
      <c r="M24" s="55"/>
    </row>
    <row r="25" spans="1:13" x14ac:dyDescent="0.25">
      <c r="A25" s="21" t="s">
        <v>12</v>
      </c>
      <c r="B25" s="67"/>
      <c r="C25" s="68"/>
      <c r="D25" s="47"/>
      <c r="E25" s="5"/>
      <c r="F25" s="47"/>
      <c r="G25" s="5"/>
      <c r="H25" s="5"/>
      <c r="I25" s="5"/>
      <c r="J25" s="5"/>
      <c r="K25" s="25"/>
      <c r="L25" s="5"/>
      <c r="M25" s="55"/>
    </row>
    <row r="26" spans="1:13" ht="15.75" customHeight="1" x14ac:dyDescent="0.25">
      <c r="A26" s="64" t="s">
        <v>13</v>
      </c>
      <c r="B26" s="65">
        <v>16</v>
      </c>
      <c r="C26" s="66" t="s">
        <v>14</v>
      </c>
      <c r="D26" s="5"/>
      <c r="E26" s="5">
        <f t="shared" ref="E26:E50" si="4">B26*D26</f>
        <v>0</v>
      </c>
      <c r="F26" s="5"/>
      <c r="G26" s="5">
        <f t="shared" ref="G26:G50" si="5">B26*F26</f>
        <v>0</v>
      </c>
      <c r="H26" s="5">
        <f t="shared" ref="H26:H50" si="6">D26+F26</f>
        <v>0</v>
      </c>
      <c r="I26" s="5">
        <f t="shared" ref="I26:I50" si="7">E26+G26</f>
        <v>0</v>
      </c>
      <c r="J26" s="5">
        <f t="shared" ref="J26:J50" si="8">I26*K26</f>
        <v>0</v>
      </c>
      <c r="K26" s="25">
        <v>0.25</v>
      </c>
      <c r="L26" s="5">
        <f t="shared" ref="L26:L50" si="9">I26+J26</f>
        <v>0</v>
      </c>
      <c r="M26" s="55"/>
    </row>
    <row r="27" spans="1:13" ht="15" customHeight="1" x14ac:dyDescent="0.25">
      <c r="A27" s="21" t="s">
        <v>15</v>
      </c>
      <c r="B27" s="67"/>
      <c r="C27" s="68"/>
      <c r="D27" s="47"/>
      <c r="E27" s="5"/>
      <c r="F27" s="47"/>
      <c r="G27" s="5"/>
      <c r="H27" s="5"/>
      <c r="I27" s="5"/>
      <c r="J27" s="5"/>
      <c r="K27" s="25"/>
      <c r="L27" s="5"/>
      <c r="M27" s="55"/>
    </row>
    <row r="28" spans="1:13" ht="15" customHeight="1" x14ac:dyDescent="0.25">
      <c r="A28" s="64" t="s">
        <v>16</v>
      </c>
      <c r="B28" s="65">
        <v>16</v>
      </c>
      <c r="C28" s="66" t="s">
        <v>14</v>
      </c>
      <c r="D28" s="5"/>
      <c r="E28" s="5">
        <f t="shared" si="4"/>
        <v>0</v>
      </c>
      <c r="F28" s="5"/>
      <c r="G28" s="5">
        <f t="shared" si="5"/>
        <v>0</v>
      </c>
      <c r="H28" s="5">
        <f t="shared" si="6"/>
        <v>0</v>
      </c>
      <c r="I28" s="5">
        <f t="shared" si="7"/>
        <v>0</v>
      </c>
      <c r="J28" s="5">
        <f t="shared" si="8"/>
        <v>0</v>
      </c>
      <c r="K28" s="25">
        <v>0.25</v>
      </c>
      <c r="L28" s="5">
        <f t="shared" si="9"/>
        <v>0</v>
      </c>
      <c r="M28" s="55"/>
    </row>
    <row r="29" spans="1:13" ht="15" customHeight="1" x14ac:dyDescent="0.25">
      <c r="A29" s="21" t="s">
        <v>17</v>
      </c>
      <c r="B29" s="67"/>
      <c r="C29" s="68"/>
      <c r="D29" s="47"/>
      <c r="E29" s="5"/>
      <c r="F29" s="47"/>
      <c r="G29" s="5"/>
      <c r="H29" s="5"/>
      <c r="I29" s="5"/>
      <c r="J29" s="5"/>
      <c r="K29" s="25"/>
      <c r="L29" s="5"/>
      <c r="M29" s="55"/>
    </row>
    <row r="30" spans="1:13" x14ac:dyDescent="0.25">
      <c r="A30" s="64" t="s">
        <v>18</v>
      </c>
      <c r="B30" s="65">
        <v>1</v>
      </c>
      <c r="C30" s="66" t="s">
        <v>14</v>
      </c>
      <c r="D30" s="5"/>
      <c r="E30" s="5">
        <f t="shared" si="4"/>
        <v>0</v>
      </c>
      <c r="F30" s="5"/>
      <c r="G30" s="5">
        <f t="shared" si="5"/>
        <v>0</v>
      </c>
      <c r="H30" s="5">
        <f t="shared" si="6"/>
        <v>0</v>
      </c>
      <c r="I30" s="5">
        <f t="shared" si="7"/>
        <v>0</v>
      </c>
      <c r="J30" s="5">
        <f t="shared" si="8"/>
        <v>0</v>
      </c>
      <c r="K30" s="25">
        <v>0.25</v>
      </c>
      <c r="L30" s="5">
        <f t="shared" si="9"/>
        <v>0</v>
      </c>
      <c r="M30" s="55"/>
    </row>
    <row r="31" spans="1:13" x14ac:dyDescent="0.25">
      <c r="A31" s="21" t="s">
        <v>89</v>
      </c>
      <c r="B31" s="67"/>
      <c r="C31" s="68"/>
      <c r="D31" s="47"/>
      <c r="E31" s="5"/>
      <c r="F31" s="47"/>
      <c r="G31" s="5"/>
      <c r="H31" s="5"/>
      <c r="I31" s="5"/>
      <c r="J31" s="5"/>
      <c r="K31" s="25"/>
      <c r="L31" s="5"/>
      <c r="M31" s="55"/>
    </row>
    <row r="32" spans="1:13" x14ac:dyDescent="0.25">
      <c r="A32" s="64" t="s">
        <v>90</v>
      </c>
      <c r="B32" s="65">
        <v>1</v>
      </c>
      <c r="C32" s="66" t="s">
        <v>14</v>
      </c>
      <c r="D32" s="5"/>
      <c r="E32" s="5">
        <f t="shared" si="4"/>
        <v>0</v>
      </c>
      <c r="F32" s="5"/>
      <c r="G32" s="5">
        <f t="shared" si="5"/>
        <v>0</v>
      </c>
      <c r="H32" s="5">
        <f t="shared" si="6"/>
        <v>0</v>
      </c>
      <c r="I32" s="5">
        <f t="shared" si="7"/>
        <v>0</v>
      </c>
      <c r="J32" s="5">
        <f t="shared" si="8"/>
        <v>0</v>
      </c>
      <c r="K32" s="25">
        <v>0.25</v>
      </c>
      <c r="L32" s="5">
        <f t="shared" si="9"/>
        <v>0</v>
      </c>
      <c r="M32" s="55"/>
    </row>
    <row r="33" spans="1:13" x14ac:dyDescent="0.25">
      <c r="A33" s="21" t="s">
        <v>83</v>
      </c>
      <c r="B33" s="67"/>
      <c r="C33" s="68"/>
      <c r="D33" s="47"/>
      <c r="E33" s="5">
        <f t="shared" si="4"/>
        <v>0</v>
      </c>
      <c r="F33" s="47"/>
      <c r="G33" s="5">
        <f t="shared" si="5"/>
        <v>0</v>
      </c>
      <c r="H33" s="5">
        <f t="shared" si="6"/>
        <v>0</v>
      </c>
      <c r="I33" s="5">
        <f t="shared" si="7"/>
        <v>0</v>
      </c>
      <c r="J33" s="5">
        <f t="shared" si="8"/>
        <v>0</v>
      </c>
      <c r="K33" s="48"/>
      <c r="L33" s="5">
        <f t="shared" si="9"/>
        <v>0</v>
      </c>
      <c r="M33" s="55"/>
    </row>
    <row r="34" spans="1:13" x14ac:dyDescent="0.25">
      <c r="A34" s="64" t="s">
        <v>84</v>
      </c>
      <c r="B34" s="65">
        <v>1</v>
      </c>
      <c r="C34" s="66" t="s">
        <v>85</v>
      </c>
      <c r="D34" s="5"/>
      <c r="E34" s="5">
        <f t="shared" si="4"/>
        <v>0</v>
      </c>
      <c r="F34" s="5"/>
      <c r="G34" s="5">
        <f t="shared" si="5"/>
        <v>0</v>
      </c>
      <c r="H34" s="5">
        <f t="shared" si="6"/>
        <v>0</v>
      </c>
      <c r="I34" s="5">
        <f t="shared" si="7"/>
        <v>0</v>
      </c>
      <c r="J34" s="5">
        <f t="shared" si="8"/>
        <v>0</v>
      </c>
      <c r="K34" s="25">
        <v>0.25</v>
      </c>
      <c r="L34" s="5">
        <f t="shared" si="9"/>
        <v>0</v>
      </c>
      <c r="M34" s="55"/>
    </row>
    <row r="35" spans="1:13" x14ac:dyDescent="0.25">
      <c r="A35" s="21" t="s">
        <v>19</v>
      </c>
      <c r="B35" s="67"/>
      <c r="C35" s="68"/>
      <c r="D35" s="47"/>
      <c r="E35" s="5"/>
      <c r="F35" s="47"/>
      <c r="G35" s="5"/>
      <c r="H35" s="5"/>
      <c r="I35" s="5"/>
      <c r="J35" s="5"/>
      <c r="K35" s="25"/>
      <c r="L35" s="5"/>
      <c r="M35" s="55"/>
    </row>
    <row r="36" spans="1:13" x14ac:dyDescent="0.25">
      <c r="A36" s="21" t="s">
        <v>20</v>
      </c>
      <c r="B36" s="67"/>
      <c r="C36" s="68"/>
      <c r="D36" s="47"/>
      <c r="E36" s="5"/>
      <c r="F36" s="47"/>
      <c r="G36" s="5"/>
      <c r="H36" s="5"/>
      <c r="I36" s="5"/>
      <c r="J36" s="5"/>
      <c r="K36" s="25"/>
      <c r="L36" s="5"/>
      <c r="M36" s="55"/>
    </row>
    <row r="37" spans="1:13" x14ac:dyDescent="0.25">
      <c r="A37" s="64" t="s">
        <v>21</v>
      </c>
      <c r="B37" s="65">
        <v>16</v>
      </c>
      <c r="C37" s="66" t="s">
        <v>14</v>
      </c>
      <c r="D37" s="5"/>
      <c r="E37" s="5">
        <f t="shared" si="4"/>
        <v>0</v>
      </c>
      <c r="F37" s="5"/>
      <c r="G37" s="5">
        <f t="shared" si="5"/>
        <v>0</v>
      </c>
      <c r="H37" s="5">
        <f t="shared" si="6"/>
        <v>0</v>
      </c>
      <c r="I37" s="5">
        <f t="shared" si="7"/>
        <v>0</v>
      </c>
      <c r="J37" s="5">
        <f t="shared" si="8"/>
        <v>0</v>
      </c>
      <c r="K37" s="25">
        <v>0.25</v>
      </c>
      <c r="L37" s="5">
        <f t="shared" si="9"/>
        <v>0</v>
      </c>
      <c r="M37" s="55"/>
    </row>
    <row r="38" spans="1:13" x14ac:dyDescent="0.25">
      <c r="A38" s="21" t="s">
        <v>22</v>
      </c>
      <c r="B38" s="67"/>
      <c r="C38" s="68"/>
      <c r="D38" s="47"/>
      <c r="E38" s="5"/>
      <c r="F38" s="5"/>
      <c r="G38" s="5"/>
      <c r="H38" s="5"/>
      <c r="I38" s="5"/>
      <c r="J38" s="5"/>
      <c r="K38" s="25"/>
      <c r="L38" s="5"/>
      <c r="M38" s="55"/>
    </row>
    <row r="39" spans="1:13" x14ac:dyDescent="0.25">
      <c r="A39" s="64" t="s">
        <v>23</v>
      </c>
      <c r="B39" s="65">
        <v>16</v>
      </c>
      <c r="C39" s="66" t="s">
        <v>14</v>
      </c>
      <c r="D39" s="5"/>
      <c r="E39" s="5">
        <f t="shared" si="4"/>
        <v>0</v>
      </c>
      <c r="F39" s="5"/>
      <c r="G39" s="5">
        <f t="shared" si="5"/>
        <v>0</v>
      </c>
      <c r="H39" s="5">
        <f t="shared" si="6"/>
        <v>0</v>
      </c>
      <c r="I39" s="5">
        <f t="shared" si="7"/>
        <v>0</v>
      </c>
      <c r="J39" s="5">
        <f t="shared" si="8"/>
        <v>0</v>
      </c>
      <c r="K39" s="25">
        <v>0.25</v>
      </c>
      <c r="L39" s="5">
        <f t="shared" si="9"/>
        <v>0</v>
      </c>
      <c r="M39" s="55"/>
    </row>
    <row r="40" spans="1:13" x14ac:dyDescent="0.25">
      <c r="A40" s="21" t="s">
        <v>24</v>
      </c>
      <c r="B40" s="67"/>
      <c r="C40" s="68"/>
      <c r="D40" s="47"/>
      <c r="E40" s="5"/>
      <c r="F40" s="5"/>
      <c r="G40" s="5"/>
      <c r="H40" s="5"/>
      <c r="I40" s="5"/>
      <c r="J40" s="5"/>
      <c r="K40" s="25"/>
      <c r="L40" s="5"/>
      <c r="M40" s="55"/>
    </row>
    <row r="41" spans="1:13" x14ac:dyDescent="0.25">
      <c r="A41" s="64" t="s">
        <v>25</v>
      </c>
      <c r="B41" s="65">
        <v>1</v>
      </c>
      <c r="C41" s="66" t="s">
        <v>14</v>
      </c>
      <c r="D41" s="5"/>
      <c r="E41" s="5">
        <f t="shared" si="4"/>
        <v>0</v>
      </c>
      <c r="F41" s="5"/>
      <c r="G41" s="5">
        <f t="shared" si="5"/>
        <v>0</v>
      </c>
      <c r="H41" s="5">
        <f t="shared" si="6"/>
        <v>0</v>
      </c>
      <c r="I41" s="5">
        <f t="shared" si="7"/>
        <v>0</v>
      </c>
      <c r="J41" s="5">
        <f t="shared" si="8"/>
        <v>0</v>
      </c>
      <c r="K41" s="25">
        <v>0.25</v>
      </c>
      <c r="L41" s="5">
        <f t="shared" si="9"/>
        <v>0</v>
      </c>
      <c r="M41" s="55"/>
    </row>
    <row r="42" spans="1:13" x14ac:dyDescent="0.25">
      <c r="A42" s="64" t="s">
        <v>26</v>
      </c>
      <c r="B42" s="65">
        <v>600</v>
      </c>
      <c r="C42" s="66" t="s">
        <v>27</v>
      </c>
      <c r="D42" s="5"/>
      <c r="E42" s="5">
        <f t="shared" si="4"/>
        <v>0</v>
      </c>
      <c r="F42" s="5"/>
      <c r="G42" s="5">
        <f t="shared" si="5"/>
        <v>0</v>
      </c>
      <c r="H42" s="5">
        <f t="shared" si="6"/>
        <v>0</v>
      </c>
      <c r="I42" s="5">
        <f t="shared" si="7"/>
        <v>0</v>
      </c>
      <c r="J42" s="5">
        <f t="shared" si="8"/>
        <v>0</v>
      </c>
      <c r="K42" s="25">
        <v>0.25</v>
      </c>
      <c r="L42" s="5">
        <f t="shared" si="9"/>
        <v>0</v>
      </c>
      <c r="M42" s="55"/>
    </row>
    <row r="43" spans="1:13" x14ac:dyDescent="0.25">
      <c r="A43" s="64" t="s">
        <v>28</v>
      </c>
      <c r="B43" s="65">
        <v>25</v>
      </c>
      <c r="C43" s="66" t="s">
        <v>14</v>
      </c>
      <c r="D43" s="5"/>
      <c r="E43" s="5">
        <f t="shared" si="4"/>
        <v>0</v>
      </c>
      <c r="F43" s="5"/>
      <c r="G43" s="5">
        <f t="shared" si="5"/>
        <v>0</v>
      </c>
      <c r="H43" s="5">
        <f t="shared" si="6"/>
        <v>0</v>
      </c>
      <c r="I43" s="5">
        <f t="shared" si="7"/>
        <v>0</v>
      </c>
      <c r="J43" s="5">
        <f t="shared" si="8"/>
        <v>0</v>
      </c>
      <c r="K43" s="25">
        <v>0.25</v>
      </c>
      <c r="L43" s="5">
        <f t="shared" si="9"/>
        <v>0</v>
      </c>
      <c r="M43" s="55"/>
    </row>
    <row r="44" spans="1:13" x14ac:dyDescent="0.25">
      <c r="A44" s="64" t="s">
        <v>29</v>
      </c>
      <c r="B44" s="65">
        <v>700</v>
      </c>
      <c r="C44" s="66" t="s">
        <v>27</v>
      </c>
      <c r="D44" s="5"/>
      <c r="E44" s="5">
        <f t="shared" si="4"/>
        <v>0</v>
      </c>
      <c r="F44" s="5"/>
      <c r="G44" s="5">
        <f t="shared" si="5"/>
        <v>0</v>
      </c>
      <c r="H44" s="5">
        <f t="shared" si="6"/>
        <v>0</v>
      </c>
      <c r="I44" s="5">
        <f t="shared" si="7"/>
        <v>0</v>
      </c>
      <c r="J44" s="5">
        <f t="shared" si="8"/>
        <v>0</v>
      </c>
      <c r="K44" s="25">
        <v>0.25</v>
      </c>
      <c r="L44" s="5">
        <f t="shared" si="9"/>
        <v>0</v>
      </c>
      <c r="M44" s="55"/>
    </row>
    <row r="45" spans="1:13" x14ac:dyDescent="0.25">
      <c r="A45" s="64" t="s">
        <v>30</v>
      </c>
      <c r="B45" s="65">
        <v>460</v>
      </c>
      <c r="C45" s="66" t="s">
        <v>14</v>
      </c>
      <c r="D45" s="5"/>
      <c r="E45" s="5">
        <f t="shared" si="4"/>
        <v>0</v>
      </c>
      <c r="F45" s="5"/>
      <c r="G45" s="5">
        <f t="shared" si="5"/>
        <v>0</v>
      </c>
      <c r="H45" s="5">
        <f t="shared" si="6"/>
        <v>0</v>
      </c>
      <c r="I45" s="5">
        <f t="shared" si="7"/>
        <v>0</v>
      </c>
      <c r="J45" s="5">
        <f t="shared" si="8"/>
        <v>0</v>
      </c>
      <c r="K45" s="25">
        <v>0.25</v>
      </c>
      <c r="L45" s="5">
        <f t="shared" si="9"/>
        <v>0</v>
      </c>
      <c r="M45" s="55"/>
    </row>
    <row r="46" spans="1:13" x14ac:dyDescent="0.25">
      <c r="A46" s="64" t="s">
        <v>31</v>
      </c>
      <c r="B46" s="65">
        <v>16</v>
      </c>
      <c r="C46" s="66" t="s">
        <v>14</v>
      </c>
      <c r="D46" s="5"/>
      <c r="E46" s="5">
        <f t="shared" si="4"/>
        <v>0</v>
      </c>
      <c r="F46" s="5"/>
      <c r="G46" s="5">
        <f t="shared" si="5"/>
        <v>0</v>
      </c>
      <c r="H46" s="5">
        <f t="shared" si="6"/>
        <v>0</v>
      </c>
      <c r="I46" s="5">
        <f t="shared" si="7"/>
        <v>0</v>
      </c>
      <c r="J46" s="5">
        <f t="shared" si="8"/>
        <v>0</v>
      </c>
      <c r="K46" s="25">
        <v>0.25</v>
      </c>
      <c r="L46" s="5">
        <f t="shared" si="9"/>
        <v>0</v>
      </c>
      <c r="M46" s="55"/>
    </row>
    <row r="47" spans="1:13" x14ac:dyDescent="0.25">
      <c r="A47" s="21" t="s">
        <v>32</v>
      </c>
      <c r="B47" s="67"/>
      <c r="C47" s="68"/>
      <c r="D47" s="47"/>
      <c r="E47" s="5"/>
      <c r="F47" s="5"/>
      <c r="G47" s="5"/>
      <c r="H47" s="5"/>
      <c r="I47" s="5"/>
      <c r="J47" s="5"/>
      <c r="K47" s="25"/>
      <c r="L47" s="5"/>
      <c r="M47" s="55"/>
    </row>
    <row r="48" spans="1:13" x14ac:dyDescent="0.25">
      <c r="A48" s="64" t="s">
        <v>33</v>
      </c>
      <c r="B48" s="65">
        <v>12</v>
      </c>
      <c r="C48" s="66" t="s">
        <v>14</v>
      </c>
      <c r="D48" s="5"/>
      <c r="E48" s="5">
        <f t="shared" si="4"/>
        <v>0</v>
      </c>
      <c r="F48" s="5"/>
      <c r="G48" s="5">
        <f t="shared" si="5"/>
        <v>0</v>
      </c>
      <c r="H48" s="5">
        <f t="shared" si="6"/>
        <v>0</v>
      </c>
      <c r="I48" s="5">
        <f t="shared" si="7"/>
        <v>0</v>
      </c>
      <c r="J48" s="5">
        <f t="shared" si="8"/>
        <v>0</v>
      </c>
      <c r="K48" s="25">
        <v>0.25</v>
      </c>
      <c r="L48" s="5">
        <f t="shared" si="9"/>
        <v>0</v>
      </c>
      <c r="M48" s="55"/>
    </row>
    <row r="49" spans="1:13" x14ac:dyDescent="0.25">
      <c r="A49" s="21" t="s">
        <v>86</v>
      </c>
      <c r="B49" s="67"/>
      <c r="C49" s="68"/>
      <c r="D49" s="47"/>
      <c r="E49" s="5">
        <f t="shared" si="4"/>
        <v>0</v>
      </c>
      <c r="F49" s="5"/>
      <c r="G49" s="5">
        <f t="shared" si="5"/>
        <v>0</v>
      </c>
      <c r="H49" s="5">
        <f t="shared" si="6"/>
        <v>0</v>
      </c>
      <c r="I49" s="5">
        <f t="shared" si="7"/>
        <v>0</v>
      </c>
      <c r="J49" s="5">
        <f t="shared" si="8"/>
        <v>0</v>
      </c>
      <c r="K49" s="48"/>
      <c r="L49" s="5">
        <f t="shared" si="9"/>
        <v>0</v>
      </c>
      <c r="M49" s="55"/>
    </row>
    <row r="50" spans="1:13" x14ac:dyDescent="0.25">
      <c r="A50" s="64" t="s">
        <v>87</v>
      </c>
      <c r="B50" s="65">
        <v>1</v>
      </c>
      <c r="C50" s="66" t="s">
        <v>14</v>
      </c>
      <c r="D50" s="5"/>
      <c r="E50" s="5">
        <f t="shared" si="4"/>
        <v>0</v>
      </c>
      <c r="F50" s="5"/>
      <c r="G50" s="5">
        <f t="shared" si="5"/>
        <v>0</v>
      </c>
      <c r="H50" s="5">
        <f t="shared" si="6"/>
        <v>0</v>
      </c>
      <c r="I50" s="5">
        <f t="shared" si="7"/>
        <v>0</v>
      </c>
      <c r="J50" s="5">
        <f t="shared" si="8"/>
        <v>0</v>
      </c>
      <c r="K50" s="25">
        <v>0.25</v>
      </c>
      <c r="L50" s="5">
        <f t="shared" si="9"/>
        <v>0</v>
      </c>
      <c r="M50" s="55"/>
    </row>
    <row r="51" spans="1:13" x14ac:dyDescent="0.25">
      <c r="A51" s="59" t="s">
        <v>93</v>
      </c>
      <c r="B51" s="71"/>
      <c r="C51" s="72"/>
      <c r="D51" s="52"/>
      <c r="E51" s="56"/>
      <c r="F51" s="52"/>
      <c r="G51" s="56"/>
      <c r="H51" s="56"/>
      <c r="I51" s="56"/>
      <c r="J51" s="56"/>
      <c r="K51" s="53"/>
      <c r="L51" s="56"/>
      <c r="M51" s="54">
        <f>L53</f>
        <v>0</v>
      </c>
    </row>
    <row r="52" spans="1:13" x14ac:dyDescent="0.25">
      <c r="A52" s="21" t="s">
        <v>94</v>
      </c>
      <c r="B52" s="62"/>
      <c r="C52" s="63"/>
      <c r="D52" s="47"/>
      <c r="E52" s="46"/>
      <c r="F52" s="5"/>
      <c r="G52" s="46"/>
      <c r="H52" s="46"/>
      <c r="I52" s="46"/>
      <c r="J52" s="46"/>
      <c r="K52" s="48"/>
      <c r="L52" s="46"/>
      <c r="M52" s="55"/>
    </row>
    <row r="53" spans="1:13" x14ac:dyDescent="0.25">
      <c r="A53" s="64" t="s">
        <v>95</v>
      </c>
      <c r="B53" s="65">
        <v>1</v>
      </c>
      <c r="C53" s="66" t="s">
        <v>96</v>
      </c>
      <c r="D53" s="5"/>
      <c r="E53" s="5">
        <f t="shared" ref="E53" si="10">B53*D53</f>
        <v>0</v>
      </c>
      <c r="F53" s="5"/>
      <c r="G53" s="5">
        <f t="shared" ref="G53" si="11">B53*F53</f>
        <v>0</v>
      </c>
      <c r="H53" s="5">
        <f t="shared" ref="H53:I53" si="12">D53+F53</f>
        <v>0</v>
      </c>
      <c r="I53" s="5">
        <f t="shared" si="12"/>
        <v>0</v>
      </c>
      <c r="J53" s="5">
        <f t="shared" ref="J53" si="13">I53*K53</f>
        <v>0</v>
      </c>
      <c r="K53" s="25">
        <v>0.25</v>
      </c>
      <c r="L53" s="5">
        <f t="shared" ref="L53" si="14">I53+J53</f>
        <v>0</v>
      </c>
      <c r="M53" s="55"/>
    </row>
    <row r="54" spans="1:13" x14ac:dyDescent="0.25">
      <c r="A54" s="20"/>
      <c r="B54" s="4"/>
      <c r="C54" s="73"/>
      <c r="D54" s="67"/>
      <c r="E54" s="67"/>
      <c r="F54" s="4"/>
      <c r="G54" s="67"/>
      <c r="H54" s="96" t="s">
        <v>34</v>
      </c>
      <c r="I54" s="96"/>
      <c r="J54" s="96"/>
      <c r="K54" s="96"/>
      <c r="L54" s="96"/>
      <c r="M54" s="15">
        <f>M17+M23+M51</f>
        <v>0</v>
      </c>
    </row>
    <row r="55" spans="1:13" x14ac:dyDescent="0.25">
      <c r="A55" s="32"/>
      <c r="B55" s="33"/>
      <c r="C55" s="34"/>
      <c r="D55" s="33"/>
      <c r="E55" s="33"/>
      <c r="F55" s="33"/>
      <c r="G55" s="33"/>
      <c r="H55" s="39"/>
      <c r="I55" s="39"/>
      <c r="J55" s="39"/>
      <c r="K55" s="40"/>
      <c r="L55" s="39"/>
      <c r="M55" s="41"/>
    </row>
    <row r="56" spans="1:13" ht="16.5" x14ac:dyDescent="0.25">
      <c r="A56" s="32"/>
      <c r="B56" s="33"/>
      <c r="C56" s="34"/>
      <c r="D56" s="33"/>
      <c r="E56" s="33"/>
      <c r="F56" s="33"/>
      <c r="G56" s="33"/>
      <c r="H56" s="57"/>
      <c r="I56" s="57"/>
      <c r="J56" s="29" t="s">
        <v>99</v>
      </c>
      <c r="K56" s="58"/>
      <c r="L56" s="57"/>
      <c r="M56" s="41"/>
    </row>
    <row r="57" spans="1:13" ht="16.5" x14ac:dyDescent="0.25">
      <c r="A57" s="32"/>
      <c r="B57" s="33"/>
      <c r="C57" s="34"/>
      <c r="D57" s="33"/>
      <c r="E57" s="33"/>
      <c r="F57" s="33"/>
      <c r="G57" s="33"/>
      <c r="H57" s="57"/>
      <c r="I57" s="57"/>
      <c r="J57" s="57"/>
      <c r="K57" s="58"/>
      <c r="L57" s="57"/>
      <c r="M57" s="41"/>
    </row>
    <row r="58" spans="1:13" ht="16.5" x14ac:dyDescent="0.25">
      <c r="A58" s="32"/>
      <c r="B58" s="33"/>
      <c r="C58" s="34"/>
      <c r="D58" s="33"/>
      <c r="E58" s="33"/>
      <c r="F58" s="33"/>
      <c r="G58" s="33"/>
      <c r="H58" s="57"/>
      <c r="I58" s="57"/>
      <c r="J58" s="57"/>
      <c r="K58" s="58"/>
      <c r="L58" s="57"/>
      <c r="M58" s="41"/>
    </row>
    <row r="59" spans="1:13" ht="16.5" customHeight="1" x14ac:dyDescent="0.25">
      <c r="A59" s="32"/>
      <c r="B59" s="33"/>
      <c r="C59" s="34"/>
      <c r="D59" s="33"/>
      <c r="E59" s="33"/>
      <c r="F59" s="33"/>
      <c r="G59" s="33"/>
      <c r="H59" s="94" t="s">
        <v>101</v>
      </c>
      <c r="I59" s="94"/>
      <c r="J59" s="94"/>
      <c r="K59" s="94"/>
      <c r="L59" s="94"/>
      <c r="M59" s="41"/>
    </row>
    <row r="60" spans="1:13" ht="16.5" customHeight="1" x14ac:dyDescent="0.25">
      <c r="A60" s="32"/>
      <c r="B60" s="33"/>
      <c r="C60" s="34"/>
      <c r="D60" s="33"/>
      <c r="E60" s="33"/>
      <c r="F60" s="33"/>
      <c r="G60" s="33"/>
      <c r="H60" s="95" t="s">
        <v>102</v>
      </c>
      <c r="I60" s="95"/>
      <c r="J60" s="95"/>
      <c r="K60" s="95"/>
      <c r="L60" s="95"/>
      <c r="M60" s="41"/>
    </row>
    <row r="61" spans="1:13" ht="16.5" customHeight="1" x14ac:dyDescent="0.25">
      <c r="A61" s="32"/>
      <c r="B61" s="33"/>
      <c r="C61" s="34"/>
      <c r="D61" s="33"/>
      <c r="E61" s="33"/>
      <c r="F61" s="33"/>
      <c r="G61" s="33"/>
      <c r="H61" s="95" t="s">
        <v>100</v>
      </c>
      <c r="I61" s="95"/>
      <c r="J61" s="95"/>
      <c r="K61" s="95"/>
      <c r="L61" s="95"/>
      <c r="M61" s="41"/>
    </row>
    <row r="62" spans="1:13" ht="16.5" x14ac:dyDescent="0.25">
      <c r="H62" s="2"/>
      <c r="I62" s="6"/>
      <c r="J62" s="6"/>
      <c r="K62" s="27"/>
      <c r="L62" s="18"/>
      <c r="M62" s="17"/>
    </row>
    <row r="64" spans="1:13" ht="16.5" x14ac:dyDescent="0.25">
      <c r="C64" s="6"/>
      <c r="D64" s="6"/>
      <c r="E64" s="27"/>
      <c r="F64" s="18"/>
      <c r="G64" s="6"/>
    </row>
    <row r="65" spans="3:15" ht="16.5" x14ac:dyDescent="0.25">
      <c r="C65" s="28"/>
      <c r="E65" s="6"/>
      <c r="F65" s="27"/>
      <c r="G65" s="18"/>
      <c r="I65" s="6"/>
      <c r="J65" s="6"/>
      <c r="K65" s="27"/>
      <c r="L65" s="18"/>
      <c r="M65" s="6"/>
    </row>
    <row r="66" spans="3:15" ht="16.5" x14ac:dyDescent="0.25">
      <c r="C66" s="2"/>
      <c r="D66" s="28"/>
      <c r="E66" s="6"/>
      <c r="F66" s="27"/>
      <c r="G66" s="18"/>
    </row>
    <row r="67" spans="3:15" ht="16.5" x14ac:dyDescent="0.25">
      <c r="K67" s="6"/>
      <c r="L67" s="6"/>
      <c r="M67" s="27"/>
      <c r="N67" s="18"/>
      <c r="O67" s="6"/>
    </row>
  </sheetData>
  <sheetProtection algorithmName="SHA-512" hashValue="wNPAlVrfLhAZXbHh4MDa4dOCPxmxPiAzu0nG/wkbZIXq6/SJFzb9d0FGJlPvB/uCioQlqndr0vcmUCm8ZdIXnQ==" saltValue="CvR25K0DO6XQu4MTP+FUgg==" spinCount="100000" sheet="1" objects="1" scenarios="1"/>
  <mergeCells count="25">
    <mergeCell ref="A10:M11"/>
    <mergeCell ref="A12:E12"/>
    <mergeCell ref="F12:M12"/>
    <mergeCell ref="A13:E13"/>
    <mergeCell ref="L13:M13"/>
    <mergeCell ref="A14:A16"/>
    <mergeCell ref="B14:B16"/>
    <mergeCell ref="C14:C16"/>
    <mergeCell ref="D14:E14"/>
    <mergeCell ref="F14:G14"/>
    <mergeCell ref="M14:M16"/>
    <mergeCell ref="D15:D16"/>
    <mergeCell ref="E15:E16"/>
    <mergeCell ref="F15:F16"/>
    <mergeCell ref="G15:G16"/>
    <mergeCell ref="J15:J16"/>
    <mergeCell ref="K15:K16"/>
    <mergeCell ref="H14:H16"/>
    <mergeCell ref="H59:L59"/>
    <mergeCell ref="H60:L60"/>
    <mergeCell ref="H61:L61"/>
    <mergeCell ref="H54:L54"/>
    <mergeCell ref="I14:I16"/>
    <mergeCell ref="J14:K14"/>
    <mergeCell ref="L14:L16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9"/>
  <sheetViews>
    <sheetView tabSelected="1" view="pageBreakPreview" topLeftCell="A4" zoomScaleNormal="100" zoomScaleSheetLayoutView="100" workbookViewId="0">
      <selection activeCell="H32" sqref="H32"/>
    </sheetView>
  </sheetViews>
  <sheetFormatPr defaultRowHeight="15" x14ac:dyDescent="0.25"/>
  <cols>
    <col min="1" max="1" width="51.5703125" bestFit="1" customWidth="1"/>
    <col min="2" max="2" width="15.140625" bestFit="1" customWidth="1"/>
    <col min="4" max="4" width="16.42578125" customWidth="1"/>
    <col min="5" max="5" width="10" customWidth="1"/>
  </cols>
  <sheetData>
    <row r="2" spans="1:5" x14ac:dyDescent="0.25">
      <c r="A2" s="117" t="s">
        <v>103</v>
      </c>
      <c r="B2" s="117"/>
      <c r="C2" s="117"/>
    </row>
    <row r="3" spans="1:5" x14ac:dyDescent="0.25">
      <c r="A3" s="117"/>
      <c r="B3" s="117"/>
      <c r="C3" s="117"/>
    </row>
    <row r="4" spans="1:5" x14ac:dyDescent="0.25">
      <c r="A4" s="117"/>
      <c r="B4" s="117"/>
      <c r="C4" s="117"/>
    </row>
    <row r="5" spans="1:5" x14ac:dyDescent="0.25">
      <c r="A5" s="117"/>
      <c r="B5" s="117"/>
      <c r="C5" s="117"/>
    </row>
    <row r="6" spans="1:5" x14ac:dyDescent="0.25">
      <c r="A6" s="117"/>
      <c r="B6" s="117"/>
      <c r="C6" s="117"/>
      <c r="D6" s="2"/>
      <c r="E6" s="2"/>
    </row>
    <row r="7" spans="1:5" x14ac:dyDescent="0.25">
      <c r="A7" s="26" t="s">
        <v>98</v>
      </c>
      <c r="B7" s="1"/>
      <c r="C7" s="1"/>
      <c r="D7" s="2"/>
      <c r="E7" s="2"/>
    </row>
    <row r="8" spans="1:5" x14ac:dyDescent="0.25">
      <c r="A8" s="26" t="s">
        <v>98</v>
      </c>
      <c r="B8" s="1"/>
      <c r="C8" s="1"/>
      <c r="D8" s="2"/>
      <c r="E8" s="2"/>
    </row>
    <row r="9" spans="1:5" x14ac:dyDescent="0.25">
      <c r="A9" s="26" t="s">
        <v>98</v>
      </c>
      <c r="B9" s="1"/>
      <c r="C9" s="1"/>
      <c r="D9" s="2"/>
      <c r="E9" s="2"/>
    </row>
    <row r="10" spans="1:5" ht="15.75" thickBot="1" x14ac:dyDescent="0.3"/>
    <row r="11" spans="1:5" ht="18.75" thickBot="1" x14ac:dyDescent="0.3">
      <c r="A11" s="118" t="s">
        <v>47</v>
      </c>
      <c r="B11" s="119"/>
      <c r="C11" s="119"/>
      <c r="D11" s="119"/>
      <c r="E11" s="120"/>
    </row>
    <row r="12" spans="1:5" ht="15.75" x14ac:dyDescent="0.25">
      <c r="A12" s="8" t="s">
        <v>46</v>
      </c>
      <c r="B12" s="9"/>
      <c r="C12" s="89" t="s">
        <v>48</v>
      </c>
      <c r="D12" s="89"/>
      <c r="E12" s="90"/>
    </row>
    <row r="13" spans="1:5" ht="15.75" x14ac:dyDescent="0.25">
      <c r="A13" s="125" t="s">
        <v>49</v>
      </c>
      <c r="B13" s="126"/>
      <c r="C13" s="89" t="s">
        <v>50</v>
      </c>
      <c r="D13" s="89"/>
      <c r="E13" s="90"/>
    </row>
    <row r="14" spans="1:5" x14ac:dyDescent="0.25">
      <c r="A14" s="121" t="s">
        <v>51</v>
      </c>
      <c r="B14" s="123" t="s">
        <v>52</v>
      </c>
      <c r="C14" s="123"/>
      <c r="D14" s="123" t="s">
        <v>53</v>
      </c>
      <c r="E14" s="124"/>
    </row>
    <row r="15" spans="1:5" x14ac:dyDescent="0.25">
      <c r="A15" s="122"/>
      <c r="B15" s="22" t="s">
        <v>54</v>
      </c>
      <c r="C15" s="7" t="s">
        <v>7</v>
      </c>
      <c r="D15" s="22" t="s">
        <v>54</v>
      </c>
      <c r="E15" s="23" t="s">
        <v>7</v>
      </c>
    </row>
    <row r="16" spans="1:5" x14ac:dyDescent="0.25">
      <c r="A16" s="10" t="s">
        <v>55</v>
      </c>
      <c r="B16" s="74"/>
      <c r="C16" s="7"/>
      <c r="D16" s="75"/>
      <c r="E16" s="76"/>
    </row>
    <row r="17" spans="1:5" x14ac:dyDescent="0.25">
      <c r="A17" s="10" t="s">
        <v>56</v>
      </c>
      <c r="B17" s="77">
        <f>C17*D17</f>
        <v>0</v>
      </c>
      <c r="C17" s="91">
        <v>1</v>
      </c>
      <c r="D17" s="75">
        <f>ORÇAMENTO!$M$17</f>
        <v>0</v>
      </c>
      <c r="E17" s="76">
        <f>C17</f>
        <v>1</v>
      </c>
    </row>
    <row r="18" spans="1:5" x14ac:dyDescent="0.25">
      <c r="A18" s="10" t="s">
        <v>57</v>
      </c>
      <c r="B18" s="74"/>
      <c r="C18" s="91"/>
      <c r="D18" s="75"/>
      <c r="E18" s="76"/>
    </row>
    <row r="19" spans="1:5" x14ac:dyDescent="0.25">
      <c r="A19" s="10" t="s">
        <v>58</v>
      </c>
      <c r="B19" s="74"/>
      <c r="C19" s="91"/>
      <c r="D19" s="75"/>
      <c r="E19" s="76"/>
    </row>
    <row r="20" spans="1:5" x14ac:dyDescent="0.25">
      <c r="A20" s="10" t="s">
        <v>59</v>
      </c>
      <c r="B20" s="74"/>
      <c r="C20" s="92"/>
      <c r="D20" s="75"/>
      <c r="E20" s="76"/>
    </row>
    <row r="21" spans="1:5" x14ac:dyDescent="0.25">
      <c r="A21" s="10" t="s">
        <v>60</v>
      </c>
      <c r="B21" s="74"/>
      <c r="C21" s="91"/>
      <c r="D21" s="75"/>
      <c r="E21" s="76"/>
    </row>
    <row r="22" spans="1:5" x14ac:dyDescent="0.25">
      <c r="A22" s="10" t="s">
        <v>61</v>
      </c>
      <c r="B22" s="74"/>
      <c r="C22" s="91"/>
      <c r="D22" s="75"/>
      <c r="E22" s="76"/>
    </row>
    <row r="23" spans="1:5" x14ac:dyDescent="0.25">
      <c r="A23" s="10" t="s">
        <v>62</v>
      </c>
      <c r="B23" s="74"/>
      <c r="C23" s="91"/>
      <c r="D23" s="75"/>
      <c r="E23" s="76"/>
    </row>
    <row r="24" spans="1:5" x14ac:dyDescent="0.25">
      <c r="A24" s="10" t="s">
        <v>63</v>
      </c>
      <c r="B24" s="74"/>
      <c r="C24" s="91"/>
      <c r="D24" s="75"/>
      <c r="E24" s="76"/>
    </row>
    <row r="25" spans="1:5" x14ac:dyDescent="0.25">
      <c r="A25" s="10" t="s">
        <v>64</v>
      </c>
      <c r="B25" s="74"/>
      <c r="C25" s="91"/>
      <c r="D25" s="75"/>
      <c r="E25" s="76"/>
    </row>
    <row r="26" spans="1:5" x14ac:dyDescent="0.25">
      <c r="A26" s="10" t="s">
        <v>65</v>
      </c>
      <c r="B26" s="74"/>
      <c r="C26" s="91"/>
      <c r="D26" s="75"/>
      <c r="E26" s="76"/>
    </row>
    <row r="27" spans="1:5" x14ac:dyDescent="0.25">
      <c r="A27" s="10" t="s">
        <v>66</v>
      </c>
      <c r="B27" s="74"/>
      <c r="C27" s="91"/>
      <c r="D27" s="75"/>
      <c r="E27" s="76"/>
    </row>
    <row r="28" spans="1:5" ht="25.5" x14ac:dyDescent="0.25">
      <c r="A28" s="10" t="s">
        <v>67</v>
      </c>
      <c r="B28" s="74"/>
      <c r="C28" s="91"/>
      <c r="D28" s="75"/>
      <c r="E28" s="76"/>
    </row>
    <row r="29" spans="1:5" x14ac:dyDescent="0.25">
      <c r="A29" s="10" t="s">
        <v>68</v>
      </c>
      <c r="B29" s="77">
        <f>C29*D29</f>
        <v>0</v>
      </c>
      <c r="C29" s="91">
        <v>1</v>
      </c>
      <c r="D29" s="75">
        <f>ORÇAMENTO!$M$23</f>
        <v>0</v>
      </c>
      <c r="E29" s="76">
        <f>C29</f>
        <v>1</v>
      </c>
    </row>
    <row r="30" spans="1:5" x14ac:dyDescent="0.25">
      <c r="A30" s="10" t="s">
        <v>69</v>
      </c>
      <c r="B30" s="74"/>
      <c r="C30" s="91"/>
      <c r="D30" s="75"/>
      <c r="E30" s="76"/>
    </row>
    <row r="31" spans="1:5" x14ac:dyDescent="0.25">
      <c r="A31" s="10" t="s">
        <v>70</v>
      </c>
      <c r="B31" s="74"/>
      <c r="C31" s="91"/>
      <c r="D31" s="75"/>
      <c r="E31" s="76"/>
    </row>
    <row r="32" spans="1:5" x14ac:dyDescent="0.25">
      <c r="A32" s="10" t="s">
        <v>71</v>
      </c>
      <c r="B32" s="74"/>
      <c r="C32" s="91"/>
      <c r="D32" s="75"/>
      <c r="E32" s="76"/>
    </row>
    <row r="33" spans="1:6" x14ac:dyDescent="0.25">
      <c r="A33" s="10" t="s">
        <v>72</v>
      </c>
      <c r="B33" s="74"/>
      <c r="C33" s="91"/>
      <c r="D33" s="75"/>
      <c r="E33" s="76"/>
    </row>
    <row r="34" spans="1:6" x14ac:dyDescent="0.25">
      <c r="A34" s="10" t="s">
        <v>73</v>
      </c>
      <c r="B34" s="74"/>
      <c r="C34" s="91"/>
      <c r="D34" s="75"/>
      <c r="E34" s="76"/>
    </row>
    <row r="35" spans="1:6" x14ac:dyDescent="0.25">
      <c r="A35" s="10" t="s">
        <v>74</v>
      </c>
      <c r="B35" s="74"/>
      <c r="C35" s="91"/>
      <c r="D35" s="75"/>
      <c r="E35" s="76"/>
    </row>
    <row r="36" spans="1:6" x14ac:dyDescent="0.25">
      <c r="A36" s="10" t="s">
        <v>75</v>
      </c>
      <c r="B36" s="77">
        <f>C36*D36</f>
        <v>0</v>
      </c>
      <c r="C36" s="91">
        <v>1</v>
      </c>
      <c r="D36" s="75">
        <f>ORÇAMENTO!$M$51</f>
        <v>0</v>
      </c>
      <c r="E36" s="76"/>
    </row>
    <row r="37" spans="1:6" x14ac:dyDescent="0.25">
      <c r="A37" s="10" t="s">
        <v>76</v>
      </c>
      <c r="B37" s="74"/>
      <c r="C37" s="91"/>
      <c r="D37" s="75"/>
      <c r="E37" s="76"/>
    </row>
    <row r="38" spans="1:6" x14ac:dyDescent="0.25">
      <c r="A38" s="10" t="s">
        <v>77</v>
      </c>
      <c r="B38" s="74"/>
      <c r="C38" s="91"/>
      <c r="D38" s="75"/>
      <c r="E38" s="76"/>
    </row>
    <row r="39" spans="1:6" ht="15.75" x14ac:dyDescent="0.25">
      <c r="A39" s="11" t="s">
        <v>78</v>
      </c>
      <c r="B39" s="78">
        <f>SUM(B16:B38)</f>
        <v>0</v>
      </c>
      <c r="C39" s="79" t="e">
        <f>B39/$D$39</f>
        <v>#DIV/0!</v>
      </c>
      <c r="D39" s="75">
        <f>ORÇAMENTO!$M$54</f>
        <v>0</v>
      </c>
      <c r="E39" s="76" t="e">
        <f>C39</f>
        <v>#DIV/0!</v>
      </c>
    </row>
    <row r="40" spans="1:6" ht="16.5" thickBot="1" x14ac:dyDescent="0.3">
      <c r="A40" s="12" t="s">
        <v>79</v>
      </c>
      <c r="B40" s="80">
        <f>B39</f>
        <v>0</v>
      </c>
      <c r="C40" s="81" t="e">
        <f>C39</f>
        <v>#DIV/0!</v>
      </c>
      <c r="D40" s="82">
        <f>SUM(D16:D38)</f>
        <v>0</v>
      </c>
      <c r="E40" s="83"/>
    </row>
    <row r="41" spans="1:6" x14ac:dyDescent="0.25">
      <c r="A41" s="84"/>
      <c r="B41" s="84"/>
      <c r="C41" s="84"/>
      <c r="D41" s="84"/>
      <c r="E41" s="84"/>
    </row>
    <row r="42" spans="1:6" ht="16.5" x14ac:dyDescent="0.25">
      <c r="A42" s="84"/>
      <c r="B42" s="127" t="str">
        <f>ORÇAMENTO!J56</f>
        <v>Local e Data</v>
      </c>
      <c r="C42" s="127"/>
      <c r="D42" s="127"/>
      <c r="E42" s="85"/>
    </row>
    <row r="43" spans="1:6" ht="16.5" x14ac:dyDescent="0.25">
      <c r="A43" s="84"/>
      <c r="B43" s="57"/>
      <c r="C43" s="57"/>
      <c r="D43" s="86"/>
      <c r="E43" s="57"/>
    </row>
    <row r="44" spans="1:6" ht="16.5" x14ac:dyDescent="0.25">
      <c r="A44" s="84"/>
      <c r="B44" s="57"/>
      <c r="C44" s="57"/>
      <c r="D44" s="86"/>
      <c r="E44" s="57"/>
    </row>
    <row r="45" spans="1:6" ht="16.5" x14ac:dyDescent="0.25">
      <c r="A45" s="84"/>
      <c r="B45" s="57"/>
      <c r="C45" s="57"/>
      <c r="D45" s="86"/>
      <c r="E45" s="57"/>
    </row>
    <row r="46" spans="1:6" x14ac:dyDescent="0.25">
      <c r="A46" s="84"/>
      <c r="B46" s="94" t="s">
        <v>101</v>
      </c>
      <c r="C46" s="94"/>
      <c r="D46" s="94"/>
      <c r="E46" s="87"/>
      <c r="F46" s="30"/>
    </row>
    <row r="47" spans="1:6" x14ac:dyDescent="0.25">
      <c r="A47" s="84"/>
      <c r="B47" s="95" t="s">
        <v>102</v>
      </c>
      <c r="C47" s="95"/>
      <c r="D47" s="95"/>
      <c r="E47" s="88"/>
      <c r="F47" s="31"/>
    </row>
    <row r="48" spans="1:6" x14ac:dyDescent="0.25">
      <c r="A48" s="84"/>
      <c r="B48" s="95" t="s">
        <v>100</v>
      </c>
      <c r="C48" s="95"/>
      <c r="D48" s="95"/>
      <c r="E48" s="88"/>
      <c r="F48" s="31"/>
    </row>
    <row r="49" spans="1:5" x14ac:dyDescent="0.25">
      <c r="A49" s="84"/>
      <c r="B49" s="84"/>
      <c r="C49" s="84"/>
      <c r="D49" s="84"/>
      <c r="E49" s="84"/>
    </row>
  </sheetData>
  <sheetProtection algorithmName="SHA-512" hashValue="cYlBJWavkEtumRniQDVna9NLD2Ch1Jz42NH+OSbsQbmQYHz7jV3bXu1Ptveg/C/wDHkqdNJXA/SYow9tU5j6Uw==" saltValue="b6/Iadw+HuAAPchgHzetsQ==" spinCount="100000" sheet="1" objects="1" scenarios="1"/>
  <mergeCells count="10">
    <mergeCell ref="B46:D46"/>
    <mergeCell ref="B47:D47"/>
    <mergeCell ref="B48:D48"/>
    <mergeCell ref="B42:D42"/>
    <mergeCell ref="A2:C6"/>
    <mergeCell ref="A11:E11"/>
    <mergeCell ref="A14:A15"/>
    <mergeCell ref="B14:C14"/>
    <mergeCell ref="D14:E14"/>
    <mergeCell ref="A13:B13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8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</vt:lpstr>
      <vt:lpstr>CRONOGRAMA</vt:lpstr>
      <vt:lpstr>CRONOGRAMA!Area_de_impressao</vt:lpstr>
    </vt:vector>
  </TitlesOfParts>
  <Company>Campus Sapucaia do Sul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 Sul-rio-grandense</dc:creator>
  <cp:lastModifiedBy>IF Sul-rio-grandense</cp:lastModifiedBy>
  <cp:lastPrinted>2021-07-07T17:52:01Z</cp:lastPrinted>
  <dcterms:created xsi:type="dcterms:W3CDTF">2020-08-11T20:47:59Z</dcterms:created>
  <dcterms:modified xsi:type="dcterms:W3CDTF">2021-09-14T14:58:45Z</dcterms:modified>
</cp:coreProperties>
</file>